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tabRatio="87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<sst xmlns="http://schemas.openxmlformats.org/spreadsheetml/2006/main" xmlns:r="http://schemas.openxmlformats.org/officeDocument/2006/relationships" count="542" uniqueCount="542">
  <si>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</si>
  <si>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2"/>
  </si>
  <si>
    <t>標準財政規模比（％）</t>
  </si>
  <si>
    <t>R01</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</si>
  <si>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</si>
  <si>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</si>
  <si>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</si>
  <si>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</si>
  <si>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</si>
  <si>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</si>
  <si>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</si>
  <si>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</si>
  <si>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</si>
  <si>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</si>
  <si>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</si>
  <si>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</si>
  <si>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</si>
  <si>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</si>
  <si>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</si>
  <si>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</si>
  <si>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</si>
  <si>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</si>
  <si>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</si>
  <si>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</si>
  <si>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</si>
  <si>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</si>
  <si>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</si>
  <si>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山形県尾花沢市</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</si>
  <si>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</si>
  <si>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</si>
  <si>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</si>
  <si>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</si>
  <si>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</si>
  <si>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</si>
  <si>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</si>
  <si>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</si>
  <si>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</si>
  <si>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</si>
  <si>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</si>
  <si>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</si>
  <si>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</si>
  <si>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</si>
  <si>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</si>
  <si>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</si>
  <si>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</si>
  <si>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</si>
  <si>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</si>
  <si>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</si>
  <si>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</si>
  <si>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</si>
  <si>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</si>
  <si>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尾花沢市土地開発公社</t>
    <rPh sb="0" eb="4">
      <t>オバナザワシ</t>
    </rPh>
    <rPh sb="4" eb="6">
      <t>トチ</t>
    </rPh>
    <rPh sb="6" eb="8">
      <t>カイハツ</t>
    </rPh>
    <rPh sb="8" eb="10">
      <t>コウシャ</t>
    </rPh>
    <phoneticPr fontId="35"/>
  </si>
  <si>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</si>
  <si>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</si>
  <si>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</si>
  <si>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</si>
  <si>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</si>
  <si>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</si>
  <si>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</si>
  <si>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</si>
  <si>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</si>
  <si>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</si>
  <si>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</si>
  <si>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</si>
  <si>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</si>
  <si>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</si>
  <si>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</si>
  <si>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</si>
  <si>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</si>
  <si>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</si>
  <si>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</si>
  <si>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</si>
  <si>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7"/>
  </si>
  <si>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</si>
  <si>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</si>
  <si>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</si>
  <si>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</si>
  <si>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</si>
  <si>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</si>
  <si>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</si>
  <si>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</si>
  <si>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</si>
  <si>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</si>
  <si>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</si>
  <si>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</si>
  <si>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</si>
  <si>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</si>
  <si>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</si>
  <si>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尾花沢市ふるさと振興公社</t>
    <rPh sb="0" eb="4">
      <t>オバナザワシ</t>
    </rPh>
    <rPh sb="8" eb="10">
      <t>シンコウ</t>
    </rPh>
    <rPh sb="10" eb="12">
      <t>コウシャ</t>
    </rPh>
    <phoneticPr fontId="35"/>
  </si>
  <si>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</si>
  <si>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</si>
  <si>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</si>
  <si>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</si>
  <si>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</si>
  <si>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</si>
  <si>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</si>
  <si>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</si>
  <si>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</si>
  <si>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</si>
  <si>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</si>
  <si>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</si>
  <si>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</si>
  <si>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</si>
  <si>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</si>
  <si>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</si>
  <si>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</si>
  <si>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</si>
  <si>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</si>
  <si>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</si>
  <si>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</si>
  <si>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</si>
  <si>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</si>
  <si>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</si>
  <si>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</si>
  <si>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</si>
  <si>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</si>
  <si>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7"/>
  </si>
  <si>
    <t>令和2年国調</t>
    <rPh sb="0" eb="2">
      <t>レイワ</t>
    </rPh>
    <rPh sb="3" eb="4">
      <t>ネン</t>
    </rPh>
    <rPh sb="4" eb="5">
      <t>コク</t>
    </rPh>
    <rPh sb="5" eb="6">
      <t>チョウ</t>
    </rPh>
    <phoneticPr fontId="33"/>
  </si>
  <si>
    <t>赤字額</t>
    <rPh sb="0" eb="2">
      <t>アカジ</t>
    </rPh>
    <rPh sb="2" eb="3">
      <t>ガク</t>
    </rPh>
    <phoneticPr fontId="37"/>
  </si>
  <si>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</si>
  <si>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</si>
  <si>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</si>
  <si>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7"/>
  </si>
  <si>
    <t>尾花沢農産加工</t>
    <rPh sb="0" eb="3">
      <t>オバナザワ</t>
    </rPh>
    <rPh sb="3" eb="5">
      <t>ノウサン</t>
    </rPh>
    <rPh sb="5" eb="7">
      <t>カコウ</t>
    </rPh>
    <phoneticPr fontId="35"/>
  </si>
  <si>
    <t>連結実質赤字比率</t>
    <rPh sb="0" eb="2">
      <t>レンケツ</t>
    </rPh>
    <rPh sb="2" eb="4">
      <t>ジッシツ</t>
    </rPh>
    <rPh sb="4" eb="6">
      <t>アカジ</t>
    </rPh>
    <rPh sb="6" eb="8">
      <t>ヒリツ</t>
    </rPh>
    <phoneticPr fontId="36"/>
  </si>
  <si>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</si>
  <si>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</si>
  <si>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</si>
  <si>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</si>
  <si>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</si>
  <si>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</si>
  <si>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</si>
  <si>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</si>
  <si>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</si>
  <si>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</si>
  <si>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</si>
  <si>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</si>
  <si>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</si>
  <si>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</si>
  <si>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</si>
  <si>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</si>
  <si>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</si>
  <si>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</si>
  <si>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山形県</t>
  </si>
  <si>
    <t>令和5年度</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</si>
  <si>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</si>
  <si>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</si>
  <si>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Ⅰ－０</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</si>
  <si>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</si>
  <si>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</si>
  <si>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</si>
  <si>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</si>
  <si>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</si>
  <si>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</si>
  <si>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山形県消防補償等組合</t>
  </si>
  <si>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</si>
  <si>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</si>
  <si>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</si>
  <si>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簡易水道特別会計</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</si>
  <si>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</si>
  <si>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</si>
  <si>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</si>
  <si>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</si>
  <si>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</si>
  <si>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</si>
  <si>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</si>
  <si>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</si>
  <si>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尾花沢市</t>
  </si>
  <si>
    <t>地方交付税種地</t>
    <rPh sb="0" eb="2">
      <t>チホウ</t>
    </rPh>
    <rPh sb="2" eb="5">
      <t>コウフゼイ</t>
    </rPh>
    <rPh sb="5" eb="6">
      <t>シュ</t>
    </rPh>
    <rPh sb="6" eb="7">
      <t>チ</t>
    </rPh>
    <phoneticPr fontId="33"/>
  </si>
  <si>
    <t>2-1</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</si>
  <si>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</si>
  <si>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</si>
  <si>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</si>
  <si>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</si>
  <si>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</si>
  <si>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</si>
  <si>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</si>
  <si>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</si>
  <si>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</si>
  <si>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</si>
  <si>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</si>
  <si>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</si>
  <si>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</si>
  <si>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</si>
  <si>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</si>
  <si>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</si>
  <si>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</si>
  <si>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</si>
  <si>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</si>
  <si>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</si>
  <si>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</si>
  <si>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</si>
  <si>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</si>
  <si>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</si>
  <si>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</si>
  <si>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</si>
  <si>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</si>
  <si>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-11.7</t>
  </si>
  <si>
    <t>公営事業等への繰出</t>
    <rPh sb="0" eb="2">
      <t>コウエイ</t>
    </rPh>
    <rPh sb="2" eb="4">
      <t>ジギョウ</t>
    </rPh>
    <rPh sb="4" eb="5">
      <t>トウ</t>
    </rPh>
    <rPh sb="7" eb="9">
      <t>クリダ</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</si>
  <si>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</si>
  <si>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</si>
  <si>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</si>
  <si>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</si>
  <si>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</si>
  <si>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</si>
  <si>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</si>
  <si>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</si>
  <si>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</si>
  <si>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</si>
  <si>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</si>
  <si>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</si>
  <si>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</si>
  <si>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</si>
  <si>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</si>
  <si>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</si>
  <si>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</si>
  <si>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</si>
  <si>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</si>
  <si>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</si>
  <si>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</si>
  <si>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</si>
  <si>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</si>
  <si>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</si>
  <si>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</si>
  <si>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</si>
  <si>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</si>
  <si>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</si>
  <si>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</si>
  <si>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</si>
  <si>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</si>
  <si>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-3.0</t>
  </si>
  <si>
    <t>備考</t>
    <rPh sb="0" eb="2">
      <t>ビコウ</t>
    </rPh>
    <phoneticPr fontId="33"/>
  </si>
  <si>
    <t>-3.1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</si>
  <si>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</si>
  <si>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</si>
  <si>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</si>
  <si>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</si>
  <si>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</si>
  <si>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</si>
  <si>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</si>
  <si>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</si>
  <si>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</si>
  <si>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</si>
  <si>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</si>
  <si>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</si>
  <si>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</si>
  <si>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</si>
  <si>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</si>
  <si>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</si>
  <si>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</si>
  <si>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</si>
  <si>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</si>
  <si>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</si>
  <si>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</si>
  <si>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</si>
  <si>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</si>
  <si>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</si>
  <si>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</si>
  <si>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</si>
  <si>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</si>
  <si>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</si>
  <si>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</si>
  <si>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</si>
  <si>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</si>
  <si>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</si>
  <si>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</si>
  <si>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</si>
  <si>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</si>
  <si>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</si>
  <si>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</si>
  <si>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</si>
  <si>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</si>
  <si>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</si>
  <si>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</si>
  <si>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</si>
  <si>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</si>
  <si>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</si>
  <si>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</si>
  <si>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</si>
  <si>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</si>
  <si>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</si>
  <si>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</si>
  <si>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</si>
  <si>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</si>
  <si>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</si>
  <si>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</si>
  <si>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</si>
  <si>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</si>
  <si>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</si>
  <si>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</si>
  <si>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</si>
  <si>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</si>
  <si>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</si>
  <si>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</si>
  <si>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尾花沢市大石田町環境衛生事業組合（水道事業会計）</t>
    <rPh sb="0" eb="3">
      <t>オバナザワ</t>
    </rPh>
    <rPh sb="3" eb="4">
      <t>シ</t>
    </rPh>
    <rPh sb="4" eb="7">
      <t>オオイシダ</t>
    </rPh>
    <rPh sb="7" eb="8">
      <t>マチ</t>
    </rPh>
    <rPh sb="8" eb="10">
      <t>カンキョウ</t>
    </rPh>
    <rPh sb="10" eb="12">
      <t>エイセイ</t>
    </rPh>
    <rPh sb="12" eb="14">
      <t>ジギョウ</t>
    </rPh>
    <rPh sb="14" eb="16">
      <t>クミアイ</t>
    </rPh>
    <rPh sb="17" eb="19">
      <t>スイドウ</t>
    </rPh>
    <rPh sb="19" eb="21">
      <t>ジギョウ</t>
    </rPh>
    <rPh sb="21" eb="23">
      <t>カイケイ</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</si>
  <si>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</si>
  <si>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</si>
  <si>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</si>
  <si>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</si>
  <si>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</si>
  <si>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</si>
  <si>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</si>
  <si>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</si>
  <si>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</si>
  <si>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</si>
  <si>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</si>
  <si>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</si>
  <si>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</si>
  <si>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</si>
  <si>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</si>
  <si>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</si>
  <si>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</si>
  <si>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</si>
  <si>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</si>
  <si>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</si>
  <si>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</si>
  <si>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</si>
  <si>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</si>
  <si>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</si>
  <si>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</si>
  <si>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</si>
  <si>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</si>
  <si>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</si>
  <si>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</si>
  <si>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</si>
  <si>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</si>
  <si>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</si>
  <si>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</si>
  <si>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</si>
  <si>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</si>
  <si>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</si>
  <si>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</si>
  <si>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</si>
  <si>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</si>
  <si>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</si>
  <si>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</si>
  <si>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</si>
  <si>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</si>
  <si>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</si>
  <si>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</si>
  <si>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</si>
  <si>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尾花沢市大石田町環境衛生事業組合（公共下水道事業会計）</t>
    <rPh sb="0" eb="3">
      <t>オバナザワ</t>
    </rPh>
    <rPh sb="3" eb="4">
      <t>シ</t>
    </rPh>
    <rPh sb="4" eb="7">
      <t>オオイシダ</t>
    </rPh>
    <rPh sb="7" eb="8">
      <t>マチ</t>
    </rPh>
    <rPh sb="8" eb="10">
      <t>カンキョウ</t>
    </rPh>
    <rPh sb="10" eb="12">
      <t>エイセイ</t>
    </rPh>
    <rPh sb="12" eb="14">
      <t>ジギョウ</t>
    </rPh>
    <rPh sb="14" eb="16">
      <t>クミアイ</t>
    </rPh>
    <rPh sb="17" eb="19">
      <t>コウキョウ</t>
    </rPh>
    <rPh sb="19" eb="22">
      <t>ゲスイドウ</t>
    </rPh>
    <rPh sb="22" eb="24">
      <t>ジギョウ</t>
    </rPh>
    <rPh sb="24" eb="26">
      <t>カイケイ</t>
    </rPh>
    <phoneticPr fontId="35"/>
  </si>
  <si>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</si>
  <si>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</si>
  <si>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</si>
  <si>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</si>
  <si>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</si>
  <si>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</si>
  <si>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</si>
  <si>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</si>
  <si>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</si>
  <si>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</si>
  <si>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</si>
  <si>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</si>
  <si>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</si>
  <si>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</si>
  <si>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</si>
  <si>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</si>
  <si>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山形県後期高齢者医療広域連合（事業会計分）</t>
  </si>
  <si>
    <t>地方特例交付金等</t>
    <rPh sb="7" eb="8">
      <t>トウ</t>
    </rPh>
    <phoneticPr fontId="37"/>
  </si>
  <si>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</si>
  <si>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</si>
  <si>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</si>
  <si>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</si>
  <si>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</si>
  <si>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</si>
  <si>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</si>
  <si>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</si>
  <si>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</si>
  <si>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</si>
  <si>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</si>
  <si>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</si>
  <si>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</si>
  <si>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</si>
  <si>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</si>
  <si>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</si>
  <si>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</si>
  <si>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</si>
  <si>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</si>
  <si>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公共施設整備等基金</t>
    <rPh sb="0" eb="4">
      <t>コウキョ</t>
    </rPh>
    <rPh sb="4" eb="9">
      <t>セイビト</t>
    </rPh>
    <phoneticPr fontId="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</si>
  <si>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</si>
  <si>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</si>
  <si>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</si>
  <si>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</si>
  <si>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</si>
  <si>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</si>
  <si>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</si>
  <si>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</si>
  <si>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</si>
  <si>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</si>
  <si>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</si>
  <si>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</si>
  <si>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</si>
  <si>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</si>
  <si>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</si>
  <si>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</si>
  <si>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</si>
  <si>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</si>
  <si>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北村山広域行政事務組合</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</si>
  <si>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</si>
  <si>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</si>
  <si>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</si>
  <si>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</si>
  <si>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</si>
  <si>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</si>
  <si>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</si>
  <si>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</si>
  <si>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</si>
  <si>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</si>
  <si>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</si>
  <si>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</si>
  <si>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</si>
  <si>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</si>
  <si>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地方債</t>
  </si>
  <si>
    <t>簡易水道</t>
  </si>
  <si>
    <t xml:space="preserve"> 過去５年間平均</t>
    <rPh sb="1" eb="3">
      <t>カコ</t>
    </rPh>
    <rPh sb="4" eb="6">
      <t>ネンカン</t>
    </rPh>
    <rPh sb="6" eb="8">
      <t>ヘイキン</t>
    </rPh>
    <phoneticPr fontId="33"/>
  </si>
  <si>
    <t>加入世帯数(世帯)</t>
  </si>
  <si>
    <t>　繰出金</t>
  </si>
  <si>
    <t>　うち減収補塡債(特例分)</t>
    <rPh sb="4" eb="5">
      <t>シュウ</t>
    </rPh>
    <rPh sb="9" eb="10">
      <t>トク</t>
    </rPh>
    <rPh sb="10" eb="11">
      <t>レイ</t>
    </rPh>
    <rPh sb="11" eb="12">
      <t>ブン</t>
    </rPh>
    <phoneticPr fontId="37"/>
  </si>
  <si>
    <t>▲ 1.37</t>
  </si>
  <si>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</si>
  <si>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</si>
  <si>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</si>
  <si>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</si>
  <si>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</si>
  <si>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</si>
  <si>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</si>
  <si>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</si>
  <si>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</si>
  <si>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</si>
  <si>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</si>
  <si>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</si>
  <si>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</si>
  <si>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</si>
  <si>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</si>
  <si>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</si>
  <si>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</si>
  <si>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</si>
  <si>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</si>
  <si>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</si>
  <si>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</si>
  <si>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</si>
  <si>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</si>
  <si>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</si>
  <si>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</si>
  <si>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</si>
  <si>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</si>
  <si>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</si>
  <si>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6"/>
  </si>
  <si>
    <t>人口１人当たり決算額</t>
    <rPh sb="0" eb="2">
      <t>ジンコウ</t>
    </rPh>
    <rPh sb="2" eb="4">
      <t>ヒトリ</t>
    </rPh>
    <rPh sb="4" eb="5">
      <t>ア</t>
    </rPh>
    <rPh sb="7" eb="10">
      <t>ケッサンガク</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</si>
  <si>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</si>
  <si>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</si>
  <si>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</si>
  <si>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</si>
  <si>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</si>
  <si>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</si>
  <si>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</si>
  <si>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</si>
  <si>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</si>
  <si>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</si>
  <si>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</si>
  <si>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</si>
  <si>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</si>
  <si>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</si>
  <si>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後期高齢者医療保険特別会計</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</si>
  <si>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</si>
  <si>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</si>
  <si>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</si>
  <si>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</si>
  <si>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</si>
  <si>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</si>
  <si>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</si>
  <si>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</si>
  <si>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</si>
  <si>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</si>
  <si>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</si>
  <si>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</si>
  <si>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</si>
  <si>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</si>
  <si>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</si>
  <si>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</si>
  <si>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</si>
  <si>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</si>
  <si>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</si>
  <si>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</si>
  <si>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</si>
  <si>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</si>
  <si>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</si>
  <si>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</si>
  <si>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</si>
  <si>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</si>
  <si>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</si>
  <si>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</si>
  <si>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</si>
  <si>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</si>
  <si>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6"/>
  </si>
  <si>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</si>
  <si>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</si>
  <si>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</si>
  <si>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</si>
  <si>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</si>
  <si>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</si>
  <si>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</si>
  <si>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</si>
  <si>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</si>
  <si>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</si>
  <si>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</si>
  <si>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</si>
  <si>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</si>
  <si>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1"/>
  </si>
  <si>
    <t>▲ 1.11</t>
  </si>
  <si>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</si>
  <si>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</si>
  <si>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</si>
  <si>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</si>
  <si>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</si>
  <si>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</si>
  <si>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</si>
  <si>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</si>
  <si>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</si>
  <si>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</si>
  <si>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</si>
  <si>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</si>
  <si>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</si>
  <si>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類似団体内平均(円)</t>
    <rPh sb="0" eb="2">
      <t>ルイジ</t>
    </rPh>
    <rPh sb="2" eb="4">
      <t>ダンタイ</t>
    </rPh>
    <phoneticPr fontId="33"/>
  </si>
  <si>
    <t>R02</t>
  </si>
  <si>
    <t>R03</t>
  </si>
  <si>
    <t>R04</t>
  </si>
  <si>
    <t>▲ 3.70</t>
  </si>
  <si>
    <t>その他会計（赤字）</t>
  </si>
  <si>
    <t>「雪とスイカと花笠のまち」ふるさと尾花沢応援基金</t>
  </si>
  <si>
    <t>森林環境譲与税基金</t>
    <rPh sb="0" eb="7">
      <t>シンリンカンキ</t>
    </rPh>
    <rPh sb="7" eb="9">
      <t>キキン</t>
    </rPh>
    <phoneticPr fontId="5"/>
  </si>
  <si>
    <t>新型コロナウイルス感染症対応地方創生臨時交付金基金</t>
  </si>
  <si>
    <t>スポーツ振興基金</t>
    <rPh sb="4" eb="8">
      <t>シンコウ</t>
    </rPh>
    <phoneticPr fontId="5"/>
  </si>
  <si>
    <t>山形県市町村職員退職手当組合</t>
  </si>
  <si>
    <t>山形県自治会館管理組合</t>
  </si>
  <si>
    <t>山形県後期高齢者医療広域連合（普通会計分）</t>
  </si>
  <si>
    <t>北村山公立病院組合</t>
  </si>
  <si>
    <t>法適用事業</t>
  </si>
  <si>
    <t>〇</t>
  </si>
  <si>
    <t>尾花沢市大石田町環境衛生事業組合（普通会計分）</t>
    <rPh sb="0" eb="3">
      <t>オバナザワ</t>
    </rPh>
    <rPh sb="3" eb="4">
      <t>シ</t>
    </rPh>
    <rPh sb="4" eb="7">
      <t>オオイシダ</t>
    </rPh>
    <rPh sb="7" eb="8">
      <t>マチ</t>
    </rPh>
    <rPh sb="8" eb="10">
      <t>カンキョウ</t>
    </rPh>
    <rPh sb="10" eb="12">
      <t>エイセイ</t>
    </rPh>
    <rPh sb="12" eb="14">
      <t>ジギョウ</t>
    </rPh>
    <rPh sb="14" eb="16">
      <t>クミアイ</t>
    </rPh>
    <rPh sb="17" eb="19">
      <t>フツウ</t>
    </rPh>
    <rPh sb="19" eb="21">
      <t>カイケイ</t>
    </rPh>
    <rPh sb="21" eb="22">
      <t>ブン</t>
    </rPh>
    <phoneticPr fontId="35"/>
  </si>
  <si>
    <t>尾花沢市大石田町環境衛生事業組合（特定環境保全公共下水道事業会計）</t>
    <rPh sb="0" eb="3">
      <t>オバナザワ</t>
    </rPh>
    <rPh sb="3" eb="4">
      <t>シ</t>
    </rPh>
    <rPh sb="4" eb="7">
      <t>オオイシダ</t>
    </rPh>
    <rPh sb="7" eb="8">
      <t>マチ</t>
    </rPh>
    <rPh sb="8" eb="10">
      <t>カンキョウ</t>
    </rPh>
    <rPh sb="10" eb="12">
      <t>エイセイ</t>
    </rPh>
    <rPh sb="12" eb="14">
      <t>ジギョウ</t>
    </rPh>
    <rPh sb="14" eb="16">
      <t>クミアイ</t>
    </rPh>
    <rPh sb="17" eb="19">
      <t>トクテイ</t>
    </rPh>
    <rPh sb="19" eb="21">
      <t>カンキョウ</t>
    </rPh>
    <rPh sb="21" eb="23">
      <t>ホゼン</t>
    </rPh>
    <rPh sb="23" eb="25">
      <t>コウキョウ</t>
    </rPh>
    <rPh sb="25" eb="28">
      <t>ゲスイドウ</t>
    </rPh>
    <rPh sb="28" eb="30">
      <t>ジギョウ</t>
    </rPh>
    <rPh sb="30" eb="32">
      <t>カイケイ</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</si>
</sst>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b/>
      <sz val="20"/>
      <color indexed="8"/>
      <name val="ＭＳ 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113506</c:v>
                </c:pt>
                <c:pt idx="1">
                  <c:v>76110</c:v>
                </c:pt>
                <c:pt idx="2">
                  <c:v>65637</c:v>
                </c:pt>
                <c:pt idx="3">
                  <c:v>103865</c:v>
                </c:pt>
                <c:pt idx="4">
                  <c:v>88947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290463692038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11.92</c:v>
                </c:pt>
                <c:pt idx="1">
                  <c:v>11.92</c:v>
                </c:pt>
                <c:pt idx="2">
                  <c:v>13.28</c:v>
                </c:pt>
                <c:pt idx="3">
                  <c:v>10.93</c:v>
                </c:pt>
                <c:pt idx="4">
                  <c:v>7.88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13.94</c:v>
                </c:pt>
                <c:pt idx="1">
                  <c:v>9.3699999999999992</c:v>
                </c:pt>
                <c:pt idx="2">
                  <c:v>11.24</c:v>
                </c:pt>
                <c:pt idx="3">
                  <c:v>12.93</c:v>
                </c:pt>
                <c:pt idx="4">
                  <c:v>14.68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0.78</c:v>
                </c:pt>
                <c:pt idx="1">
                  <c:v>-3.7</c:v>
                </c:pt>
                <c:pt idx="2">
                  <c:v>4.1500000000000004</c:v>
                </c:pt>
                <c:pt idx="3">
                  <c:v>-1.1100000000000001</c:v>
                </c:pt>
                <c:pt idx="4">
                  <c:v>-1.37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8.e-002</c:v>
                </c:pt>
                <c:pt idx="2">
                  <c:v>#N/A</c:v>
                </c:pt>
                <c:pt idx="3">
                  <c:v>8.e-002</c:v>
                </c:pt>
                <c:pt idx="4">
                  <c:v>#N/A</c:v>
                </c:pt>
                <c:pt idx="5">
                  <c:v>4.e-002</c:v>
                </c:pt>
                <c:pt idx="6">
                  <c:v>#N/A</c:v>
                </c:pt>
                <c:pt idx="7">
                  <c:v>0.11</c:v>
                </c:pt>
                <c:pt idx="8">
                  <c:v>#N/A</c:v>
                </c:pt>
                <c:pt idx="9">
                  <c:v>0.1</c:v>
                </c:pt>
              </c:numCache>
            </c:numRef>
          </c:val>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0.13</c:v>
                </c:pt>
                <c:pt idx="4">
                  <c:v>#N/A</c:v>
                </c:pt>
                <c:pt idx="5">
                  <c:v>0.15</c:v>
                </c:pt>
                <c:pt idx="6">
                  <c:v>#N/A</c:v>
                </c:pt>
                <c:pt idx="7">
                  <c:v>0.16</c:v>
                </c:pt>
                <c:pt idx="8">
                  <c:v>#N/A</c:v>
                </c:pt>
                <c:pt idx="9">
                  <c:v>0.16</c:v>
                </c:pt>
              </c:numCache>
            </c:numRef>
          </c:val>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5.e-002</c:v>
                </c:pt>
                <c:pt idx="4">
                  <c:v>#N/A</c:v>
                </c:pt>
                <c:pt idx="5">
                  <c:v>7.0000000000000007e-002</c:v>
                </c:pt>
                <c:pt idx="6">
                  <c:v>#N/A</c:v>
                </c:pt>
                <c:pt idx="7">
                  <c:v>0.14000000000000001</c:v>
                </c:pt>
                <c:pt idx="8">
                  <c:v>#N/A</c:v>
                </c:pt>
                <c:pt idx="9">
                  <c:v>0.22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0.56999999999999995</c:v>
                </c:pt>
                <c:pt idx="2">
                  <c:v>#N/A</c:v>
                </c:pt>
                <c:pt idx="3">
                  <c:v>0.83</c:v>
                </c:pt>
                <c:pt idx="4">
                  <c:v>#N/A</c:v>
                </c:pt>
                <c:pt idx="5">
                  <c:v>1.02</c:v>
                </c:pt>
                <c:pt idx="6">
                  <c:v>#N/A</c:v>
                </c:pt>
                <c:pt idx="7">
                  <c:v>1.23</c:v>
                </c:pt>
                <c:pt idx="8">
                  <c:v>#N/A</c:v>
                </c:pt>
                <c:pt idx="9">
                  <c:v>1.56</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4.46</c:v>
                </c:pt>
                <c:pt idx="2">
                  <c:v>#N/A</c:v>
                </c:pt>
                <c:pt idx="3">
                  <c:v>4.28</c:v>
                </c:pt>
                <c:pt idx="4">
                  <c:v>#N/A</c:v>
                </c:pt>
                <c:pt idx="5">
                  <c:v>4.17</c:v>
                </c:pt>
                <c:pt idx="6">
                  <c:v>#N/A</c:v>
                </c:pt>
                <c:pt idx="7">
                  <c:v>4.03</c:v>
                </c:pt>
                <c:pt idx="8">
                  <c:v>#N/A</c:v>
                </c:pt>
                <c:pt idx="9">
                  <c:v>4.41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11.91</c:v>
                </c:pt>
                <c:pt idx="2">
                  <c:v>#N/A</c:v>
                </c:pt>
                <c:pt idx="3">
                  <c:v>11.9</c:v>
                </c:pt>
                <c:pt idx="4">
                  <c:v>#N/A</c:v>
                </c:pt>
                <c:pt idx="5">
                  <c:v>13.27</c:v>
                </c:pt>
                <c:pt idx="6">
                  <c:v>#N/A</c:v>
                </c:pt>
                <c:pt idx="7">
                  <c:v>10.91</c:v>
                </c:pt>
                <c:pt idx="8">
                  <c:v>#N/A</c:v>
                </c:pt>
                <c:pt idx="9">
                  <c:v>7.87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1102</c:v>
                </c:pt>
                <c:pt idx="5">
                  <c:v>1110</c:v>
                </c:pt>
                <c:pt idx="8">
                  <c:v>1114</c:v>
                </c:pt>
                <c:pt idx="11">
                  <c:v>1188</c:v>
                </c:pt>
                <c:pt idx="14">
                  <c:v>1181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225</c:v>
                </c:pt>
                <c:pt idx="3">
                  <c:v>273</c:v>
                </c:pt>
                <c:pt idx="6">
                  <c:v>265</c:v>
                </c:pt>
                <c:pt idx="9">
                  <c:v>283</c:v>
                </c:pt>
                <c:pt idx="12">
                  <c:v>319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113</c:v>
                </c:pt>
                <c:pt idx="3">
                  <c:v>89</c:v>
                </c:pt>
                <c:pt idx="6">
                  <c:v>93</c:v>
                </c:pt>
                <c:pt idx="9">
                  <c:v>101</c:v>
                </c:pt>
                <c:pt idx="12">
                  <c:v>101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1096</c:v>
                </c:pt>
                <c:pt idx="3">
                  <c:v>1153</c:v>
                </c:pt>
                <c:pt idx="6">
                  <c:v>1187</c:v>
                </c:pt>
                <c:pt idx="9">
                  <c:v>1324</c:v>
                </c:pt>
                <c:pt idx="12">
                  <c:v>1328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332</c:v>
                </c:pt>
                <c:pt idx="2">
                  <c:v>#N/A</c:v>
                </c:pt>
                <c:pt idx="3">
                  <c:v>#N/A</c:v>
                </c:pt>
                <c:pt idx="4">
                  <c:v>405</c:v>
                </c:pt>
                <c:pt idx="5">
                  <c:v>#N/A</c:v>
                </c:pt>
                <c:pt idx="6">
                  <c:v>#N/A</c:v>
                </c:pt>
                <c:pt idx="7">
                  <c:v>431</c:v>
                </c:pt>
                <c:pt idx="8">
                  <c:v>#N/A</c:v>
                </c:pt>
                <c:pt idx="9">
                  <c:v>#N/A</c:v>
                </c:pt>
                <c:pt idx="10">
                  <c:v>520</c:v>
                </c:pt>
                <c:pt idx="11">
                  <c:v>#N/A</c:v>
                </c:pt>
                <c:pt idx="12">
                  <c:v>#N/A</c:v>
                </c:pt>
                <c:pt idx="13">
                  <c:v>567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12447</c:v>
                </c:pt>
                <c:pt idx="5">
                  <c:v>12201</c:v>
                </c:pt>
                <c:pt idx="8">
                  <c:v>11944</c:v>
                </c:pt>
                <c:pt idx="11">
                  <c:v>11654</c:v>
                </c:pt>
                <c:pt idx="14">
                  <c:v>11356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1299</c:v>
                </c:pt>
                <c:pt idx="5">
                  <c:v>1248</c:v>
                </c:pt>
                <c:pt idx="8">
                  <c:v>1189</c:v>
                </c:pt>
                <c:pt idx="11">
                  <c:v>1116</c:v>
                </c:pt>
                <c:pt idx="14">
                  <c:v>1003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2659</c:v>
                </c:pt>
                <c:pt idx="5">
                  <c:v>2568</c:v>
                </c:pt>
                <c:pt idx="8">
                  <c:v>3086</c:v>
                </c:pt>
                <c:pt idx="11">
                  <c:v>3596</c:v>
                </c:pt>
                <c:pt idx="14">
                  <c:v>4209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1744</c:v>
                </c:pt>
                <c:pt idx="3">
                  <c:v>1688</c:v>
                </c:pt>
                <c:pt idx="6">
                  <c:v>1653</c:v>
                </c:pt>
                <c:pt idx="9">
                  <c:v>1641</c:v>
                </c:pt>
                <c:pt idx="12">
                  <c:v>1603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4803</c:v>
                </c:pt>
                <c:pt idx="3">
                  <c:v>4603</c:v>
                </c:pt>
                <c:pt idx="6">
                  <c:v>4432</c:v>
                </c:pt>
                <c:pt idx="9">
                  <c:v>4307</c:v>
                </c:pt>
                <c:pt idx="12">
                  <c:v>4129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1168</c:v>
                </c:pt>
                <c:pt idx="3">
                  <c:v>1100</c:v>
                </c:pt>
                <c:pt idx="6">
                  <c:v>1078</c:v>
                </c:pt>
                <c:pt idx="9">
                  <c:v>1034</c:v>
                </c:pt>
                <c:pt idx="12">
                  <c:v>1081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12850</c:v>
                </c:pt>
                <c:pt idx="3">
                  <c:v>12528</c:v>
                </c:pt>
                <c:pt idx="6">
                  <c:v>12221</c:v>
                </c:pt>
                <c:pt idx="9">
                  <c:v>11864</c:v>
                </c:pt>
                <c:pt idx="12">
                  <c:v>11473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4160</c:v>
                </c:pt>
                <c:pt idx="2">
                  <c:v>#N/A</c:v>
                </c:pt>
                <c:pt idx="3">
                  <c:v>#N/A</c:v>
                </c:pt>
                <c:pt idx="4">
                  <c:v>3902</c:v>
                </c:pt>
                <c:pt idx="5">
                  <c:v>#N/A</c:v>
                </c:pt>
                <c:pt idx="6">
                  <c:v>#N/A</c:v>
                </c:pt>
                <c:pt idx="7">
                  <c:v>3165</c:v>
                </c:pt>
                <c:pt idx="8">
                  <c:v>#N/A</c:v>
                </c:pt>
                <c:pt idx="9">
                  <c:v>#N/A</c:v>
                </c:pt>
                <c:pt idx="10">
                  <c:v>2479</c:v>
                </c:pt>
                <c:pt idx="11">
                  <c:v>#N/A</c:v>
                </c:pt>
                <c:pt idx="12">
                  <c:v>#N/A</c:v>
                </c:pt>
                <c:pt idx="13">
                  <c:v>1719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760</c:v>
                </c:pt>
                <c:pt idx="1">
                  <c:v>858</c:v>
                </c:pt>
                <c:pt idx="2">
                  <c:v>971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235</c:v>
                </c:pt>
                <c:pt idx="1">
                  <c:v>325</c:v>
                </c:pt>
                <c:pt idx="2">
                  <c:v>466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1770</c:v>
                </c:pt>
                <c:pt idx="1">
                  <c:v>2026</c:v>
                </c:pt>
                <c:pt idx="2">
                  <c:v>2288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実質公債費比率の分子の大半を占めている元利償還金は、令和4年度から新庁舎建設に伴う元金償還が開始されたため増加傾向となっている</a:t>
          </a:r>
          <a:r>
            <a:rPr kumimoji="1" lang="ja-JP" altLang="en-US" sz="1200">
              <a:latin typeface="ＭＳ ゴシック"/>
              <a:ea typeface="ＭＳ ゴシック"/>
            </a:rPr>
            <a:t>。</a:t>
          </a:r>
          <a:endParaRPr kumimoji="1" lang="ja-JP" altLang="en-US" sz="1200">
            <a:latin typeface="ＭＳ ゴシック"/>
            <a:ea typeface="ＭＳ ゴシック"/>
          </a:endParaRPr>
        </a:p>
        <a:p>
          <a:r>
            <a:rPr kumimoji="1" lang="ja-JP" altLang="en-US" sz="1200">
              <a:latin typeface="ＭＳ ゴシック"/>
              <a:ea typeface="ＭＳ ゴシック"/>
            </a:rPr>
            <a:t>　なお、平成</a:t>
          </a:r>
          <a:r>
            <a:rPr kumimoji="1" lang="en-US" altLang="ja-JP" sz="1200">
              <a:latin typeface="ＭＳ ゴシック"/>
              <a:ea typeface="ＭＳ ゴシック"/>
            </a:rPr>
            <a:t>20</a:t>
          </a:r>
          <a:r>
            <a:rPr kumimoji="1" lang="ja-JP" altLang="en-US" sz="1200">
              <a:latin typeface="ＭＳ ゴシック"/>
              <a:ea typeface="ＭＳ ゴシック"/>
            </a:rPr>
            <a:t>年度決算で実質公債費比率が</a:t>
          </a:r>
          <a:r>
            <a:rPr kumimoji="1" lang="en-US" altLang="ja-JP" sz="1200">
              <a:latin typeface="ＭＳ ゴシック"/>
              <a:ea typeface="ＭＳ ゴシック"/>
            </a:rPr>
            <a:t>18</a:t>
          </a:r>
          <a:r>
            <a:rPr kumimoji="1" lang="ja-JP" altLang="en-US" sz="1200">
              <a:latin typeface="ＭＳ ゴシック"/>
              <a:ea typeface="ＭＳ ゴシック"/>
            </a:rPr>
            <a:t>％を超えたため、公債費負担適正化計画を策定し、当該計画に沿って高利な起債の繰上償還や投資的事業の厳選により起債発行額を抑制してきたことで、</a:t>
          </a:r>
          <a:r>
            <a:rPr kumimoji="1" lang="en-US" altLang="ja-JP" sz="1200">
              <a:latin typeface="ＭＳ ゴシック"/>
              <a:ea typeface="ＭＳ ゴシック"/>
            </a:rPr>
            <a:t>H25</a:t>
          </a:r>
          <a:r>
            <a:rPr kumimoji="1" lang="ja-JP" altLang="en-US" sz="1200">
              <a:latin typeface="ＭＳ ゴシック"/>
              <a:ea typeface="ＭＳ ゴシック"/>
            </a:rPr>
            <a:t>年度決算より起債許可団体から脱却した。</a:t>
          </a:r>
          <a:endParaRPr kumimoji="1" lang="ja-JP" altLang="en-US" sz="1200">
            <a:latin typeface="ＭＳ ゴシック"/>
            <a:ea typeface="ＭＳ ゴシック"/>
          </a:endParaRPr>
        </a:p>
        <a:p>
          <a:r>
            <a:rPr kumimoji="1" lang="ja-JP" altLang="en-US" sz="1200">
              <a:latin typeface="ＭＳ ゴシック"/>
              <a:ea typeface="ＭＳ ゴシック"/>
            </a:rPr>
            <a:t>　統合小学校建設や尾花沢市大石田町環境衛生事業組合のごみ処理施設整備など大規模な建設事業が続くことから、元利償還金が増加し、実質公債費比率は上昇すると見込まれる。今後も、投資的事業の厳選による起債発行額の抑制を続け、</a:t>
          </a:r>
          <a:r>
            <a:rPr kumimoji="1" lang="ja-JP" altLang="en-US" sz="1200">
              <a:latin typeface="ＭＳ ゴシック"/>
              <a:ea typeface="ＭＳ ゴシック"/>
            </a:rPr>
            <a:t>経費の削減に取り組んでいく。</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満期一括償還地方債の借入に係る積立はない。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将来負担比率の分子のうち大半を占めているのが、地方債現在高、組合等負担等見込額及び退職手当負担見込額である。</a:t>
          </a:r>
          <a:endParaRPr kumimoji="1" lang="ja-JP" altLang="en-US" sz="1400">
            <a:latin typeface="ＭＳ ゴシック"/>
            <a:ea typeface="ＭＳ ゴシック"/>
          </a:endParaRPr>
        </a:p>
        <a:p>
          <a:r>
            <a:rPr kumimoji="1" lang="ja-JP" altLang="en-US" sz="1400">
              <a:latin typeface="ＭＳ ゴシック"/>
              <a:ea typeface="ＭＳ ゴシック"/>
            </a:rPr>
            <a:t>地方債現在高は、返す金額（元利償還金）よりも借りる金額（地方債）を少なくしているため、年々減少傾向にある</a:t>
          </a:r>
          <a:r>
            <a:rPr kumimoji="1" lang="ja-JP" altLang="en-US" sz="1400">
              <a:latin typeface="ＭＳ ゴシック"/>
              <a:ea typeface="ＭＳ ゴシック"/>
            </a:rPr>
            <a:t>。</a:t>
          </a:r>
          <a:endParaRPr kumimoji="1" lang="ja-JP" altLang="en-US" sz="1400">
            <a:latin typeface="ＭＳ ゴシック"/>
            <a:ea typeface="ＭＳ ゴシック"/>
          </a:endParaRPr>
        </a:p>
        <a:p>
          <a:r>
            <a:rPr kumimoji="1" lang="ja-JP" altLang="en-US" sz="1400">
              <a:latin typeface="ＭＳ ゴシック"/>
              <a:ea typeface="ＭＳ ゴシック"/>
            </a:rPr>
            <a:t>令和５年度は、前年度に引き続き充当可能な基金が財政調整基金、ふるさと応援基金の増加により６億円ほど伸びた。</a:t>
          </a:r>
          <a:endParaRPr kumimoji="1" lang="ja-JP" altLang="en-US" sz="1400">
            <a:latin typeface="ＭＳ ゴシック"/>
            <a:ea typeface="ＭＳ ゴシック"/>
          </a:endParaRPr>
        </a:p>
        <a:p>
          <a:r>
            <a:rPr kumimoji="1" lang="ja-JP" altLang="en-US" sz="1400">
              <a:latin typeface="ＭＳ ゴシック"/>
              <a:ea typeface="ＭＳ ゴシック"/>
            </a:rPr>
            <a:t>今後も財政計画に沿って地方債残高が極端に増加しないよう努めていく。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山形県尾花沢市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a:t>
          </a:r>
          <a:r>
            <a:rPr kumimoji="1" lang="ja-JP" altLang="en-US" sz="1300">
              <a:solidFill>
                <a:schemeClr val="dk1"/>
              </a:solidFill>
              <a:effectLst/>
              <a:latin typeface="ＭＳ ゴシック"/>
              <a:ea typeface="ＭＳ ゴシック"/>
              <a:cs typeface="+mn-cs"/>
            </a:rPr>
            <a:t>年度末の基金残高は、普通会計で約37</a:t>
          </a:r>
          <a:r>
            <a:rPr kumimoji="1" lang="ja-JP" altLang="en-US" sz="1300">
              <a:solidFill>
                <a:schemeClr val="dk1"/>
              </a:solidFill>
              <a:effectLst/>
              <a:latin typeface="ＭＳ ゴシック"/>
              <a:ea typeface="ＭＳ ゴシック"/>
              <a:cs typeface="+mn-cs"/>
            </a:rPr>
            <a:t>億</a:t>
          </a:r>
          <a:r>
            <a:rPr kumimoji="1" lang="ja-JP" altLang="en-US" sz="1300">
              <a:solidFill>
                <a:schemeClr val="dk1"/>
              </a:solidFill>
              <a:effectLst/>
              <a:latin typeface="ＭＳ ゴシック"/>
              <a:ea typeface="ＭＳ ゴシック"/>
              <a:cs typeface="+mn-cs"/>
            </a:rPr>
            <a:t>円となっており、前年度から約５億</a:t>
          </a:r>
          <a:r>
            <a:rPr kumimoji="1" lang="ja-JP" altLang="en-US" sz="1300">
              <a:solidFill>
                <a:schemeClr val="dk1"/>
              </a:solidFill>
              <a:effectLst/>
              <a:latin typeface="ＭＳ ゴシック"/>
              <a:ea typeface="ＭＳ ゴシック"/>
              <a:cs typeface="+mn-cs"/>
            </a:rPr>
            <a:t>円の増加となっている。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これは、</a:t>
          </a:r>
          <a:r>
            <a:rPr kumimoji="1" lang="ja-JP" altLang="en-US" sz="1300">
              <a:solidFill>
                <a:schemeClr val="dk1"/>
              </a:solidFill>
              <a:effectLst/>
              <a:latin typeface="ＭＳ ゴシック"/>
              <a:ea typeface="ＭＳ ゴシック"/>
              <a:cs typeface="+mn-cs"/>
            </a:rPr>
            <a:t>今後予定している大規模事業への備えとして積み増ししたものである。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ふるさと納税の増による「雪とスイカと花笠のまち」ふるさと尾花沢応援基金への積立金増加により、残高が10.4億</a:t>
          </a:r>
          <a:r>
            <a:rPr kumimoji="1" lang="ja-JP" altLang="en-US" sz="1300">
              <a:solidFill>
                <a:schemeClr val="dk1"/>
              </a:solidFill>
              <a:effectLst/>
              <a:latin typeface="ＭＳ ゴシック"/>
              <a:ea typeface="ＭＳ ゴシック"/>
              <a:cs typeface="+mn-cs"/>
            </a:rPr>
            <a:t>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減要因として、令和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年度に設置した新型コロナウイルス感染症対応地方創生臨時交付金基金から計画的に取崩しを行っている。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「財政調整基金」は、年度間の財源調整機能や豪雪対応などのため、標準財政規模の2割相当の13億円を目指していく</a:t>
          </a:r>
          <a:r>
            <a:rPr kumimoji="1" lang="ja-JP" altLang="en-US" sz="1300">
              <a:solidFill>
                <a:schemeClr val="dk1"/>
              </a:solidFill>
              <a:effectLst/>
              <a:latin typeface="ＭＳ ゴシック"/>
              <a:ea typeface="ＭＳ ゴシック"/>
              <a:cs typeface="+mn-cs"/>
            </a:rPr>
            <a:t>。「減債基金」は、大型事業の償還の際に計画的な</a:t>
          </a:r>
          <a:r>
            <a:rPr kumimoji="1" lang="ja-JP" altLang="en-US" sz="1300">
              <a:solidFill>
                <a:schemeClr val="dk1"/>
              </a:solidFill>
              <a:effectLst/>
              <a:latin typeface="ＭＳ ゴシック"/>
              <a:ea typeface="ＭＳ ゴシック"/>
              <a:cs typeface="+mn-cs"/>
            </a:rPr>
            <a:t>繰り入れを予定している。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「雪とスイカと花笠輪のまち」ふるさと尾花沢応援基金</a:t>
          </a:r>
          <a:r>
            <a:rPr kumimoji="1" lang="ja-JP" altLang="en-US" sz="1300">
              <a:solidFill>
                <a:schemeClr val="dk1"/>
              </a:solidFill>
              <a:effectLst/>
              <a:latin typeface="ＭＳ ゴシック"/>
              <a:ea typeface="ＭＳ ゴシック"/>
              <a:cs typeface="+mn-cs"/>
            </a:rPr>
            <a:t>は、寄附者の意向に合わせ尾花沢市のため活用させていただいている。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「公共施設整備等基金」については、公共施設の整備及び解体、撤去に活用</a:t>
          </a:r>
          <a:r>
            <a:rPr kumimoji="1" lang="ja-JP" altLang="en-US" sz="1300">
              <a:solidFill>
                <a:schemeClr val="dk1"/>
              </a:solidFill>
              <a:effectLst/>
              <a:latin typeface="ＭＳ ゴシック"/>
              <a:ea typeface="ＭＳ ゴシック"/>
              <a:cs typeface="+mn-cs"/>
            </a:rPr>
            <a:t>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「森林環境譲与税基金」については、林業・木材産業等に関わる人材育成と担い手の確保及び木材利用の促進に係る普及啓発と森林整備に要する経費の財源に活用している。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「新型コロナウイルス感染症対応地方創生臨時交付金基金」は、新型コロナウイルス感染症対策として、利子補給事業及び信用保証料補助事業に必要な経費の財源に活用している。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「スポーツ振興基金」は、スポーツの普及振興、広く市民の体位の向上とスポーツ精神の高揚に資するための事業の財源に活用している。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「雪とスイカと花笠のまち」ふるさと尾花沢応援基金：ふるさと納税の増の影響により1.2億円の増加となった。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「公共施設整備等基金」：積み増しにより、1.5億円の増となった。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「新型コロナウイルス感染症対応地方創生臨時交付金基金」：事業の経費の財源に充てるため、令和7年度まで計画的に取り崩している。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「公共施設整備等基金」の積み増しを行い、統合小学校の建設のために活用予定。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a:t>
          </a:r>
          <a:r>
            <a:rPr kumimoji="1" lang="ja-JP" altLang="en-US" sz="1300">
              <a:solidFill>
                <a:schemeClr val="dk1"/>
              </a:solidFill>
              <a:effectLst/>
              <a:latin typeface="ＭＳ ゴシック"/>
              <a:ea typeface="ＭＳ ゴシック"/>
              <a:cs typeface="+mn-cs"/>
            </a:rPr>
            <a:t>年度末の基金残高は、9.7億</a:t>
          </a:r>
          <a:r>
            <a:rPr kumimoji="1" lang="ja-JP" altLang="en-US" sz="1300">
              <a:solidFill>
                <a:schemeClr val="dk1"/>
              </a:solidFill>
              <a:effectLst/>
              <a:latin typeface="ＭＳ ゴシック"/>
              <a:ea typeface="ＭＳ ゴシック"/>
              <a:cs typeface="+mn-cs"/>
            </a:rPr>
            <a:t>円となっており、前年度から1.1</a:t>
          </a:r>
          <a:r>
            <a:rPr kumimoji="1" lang="ja-JP" altLang="en-US" sz="1300">
              <a:solidFill>
                <a:schemeClr val="dk1"/>
              </a:solidFill>
              <a:effectLst/>
              <a:latin typeface="ＭＳ ゴシック"/>
              <a:ea typeface="ＭＳ ゴシック"/>
              <a:cs typeface="+mn-cs"/>
            </a:rPr>
            <a:t>億</a:t>
          </a:r>
          <a:r>
            <a:rPr kumimoji="1" lang="ja-JP" altLang="en-US" sz="1300">
              <a:solidFill>
                <a:schemeClr val="dk1"/>
              </a:solidFill>
              <a:effectLst/>
              <a:latin typeface="ＭＳ ゴシック"/>
              <a:ea typeface="ＭＳ ゴシック"/>
              <a:cs typeface="+mn-cs"/>
            </a:rPr>
            <a:t>円の増加となっている。</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地方財政法に規定されている剰余金の</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を積み立て、通常、当初予算及び除排雪経費などに繰り入れを行っているが、必要に応じて災害対応や財源不足などに対し繰り入れを行っている。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災害対応（特に豪雪による除排雪経費）のため、</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財政状況を踏まえながら</a:t>
          </a:r>
          <a:r>
            <a:rPr kumimoji="1" lang="ja-JP" altLang="en-US" sz="1300">
              <a:solidFill>
                <a:schemeClr val="dk1"/>
              </a:solidFill>
              <a:effectLst/>
              <a:latin typeface="ＭＳ ゴシック"/>
              <a:ea typeface="ＭＳ ゴシック"/>
              <a:cs typeface="+mn-cs"/>
            </a:rPr>
            <a:t>標準財政規模の2割相当の13億円を目指し、今後さらに積み増しを図っていきたい。</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後年度の大型事業の償還に備え、積み増しを行ったことにより、前年度より1.4億円の増加となった。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後年度の大型事業の償還に備え、</a:t>
          </a:r>
          <a:r>
            <a:rPr kumimoji="1" lang="ja-JP" altLang="en-US" sz="1300">
              <a:solidFill>
                <a:schemeClr val="dk1"/>
              </a:solidFill>
              <a:effectLst/>
              <a:latin typeface="ＭＳ ゴシック"/>
              <a:ea typeface="ＭＳ ゴシック"/>
              <a:cs typeface="+mn-cs"/>
            </a:rPr>
            <a:t>財政状況を踏まえながら減債基金への積み増しを行っていく</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13,996
13,895
372.53
14,632,367
13,980,629
521,473
6,619,088
11,472,560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31.0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000"/>
    <xdr:sp macro="" textlink="">
      <xdr:nvSpPr>
        <xdr:cNvPr id="30" name="テキスト ボックス 29"/>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000"/>
    <xdr:sp macro="" textlink="">
      <xdr:nvSpPr>
        <xdr:cNvPr id="31" name="テキスト ボックス 30"/>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
          </a:r>
          <a:r>
            <a:rPr kumimoji="1" lang="ja-JP" altLang="en-US" sz="1200">
              <a:solidFill>
                <a:sysClr val="windowText" lastClr="000000"/>
              </a:solidFill>
              <a:effectLst/>
              <a:latin typeface="ＭＳ Ｐゴシック"/>
              <a:ea typeface="ＭＳ Ｐゴシック"/>
              <a:cs typeface="+mn-cs"/>
            </a:rPr>
            <a:t>人口減少と高い高齢化率（R2</a:t>
          </a:r>
          <a:r>
            <a:rPr kumimoji="1" lang="ja-JP" altLang="en-US" sz="1200">
              <a:solidFill>
                <a:sysClr val="windowText" lastClr="000000"/>
              </a:solidFill>
              <a:effectLst/>
              <a:latin typeface="ＭＳ Ｐゴシック"/>
              <a:ea typeface="ＭＳ Ｐゴシック"/>
              <a:cs typeface="+mn-cs"/>
            </a:rPr>
            <a:t>国調41.6</a:t>
          </a:r>
          <a:r>
            <a:rPr kumimoji="1" lang="ja-JP" altLang="en-US" sz="1200">
              <a:solidFill>
                <a:sysClr val="windowText" lastClr="000000"/>
              </a:solidFill>
              <a:effectLst/>
              <a:latin typeface="ＭＳ Ｐゴシック"/>
              <a:ea typeface="ＭＳ Ｐゴシック"/>
              <a:cs typeface="+mn-cs"/>
            </a:rPr>
            <a:t>％）に加え、基幹産業が農業であり、市内に中心となる産業がないこと等により、財政基盤が弱く、類似団体平均をかなり下回っている。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財政力指数は、ほぼ横ばいである。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より一層の行政の効率化に努めることにより、財政の健全化を図る。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4000"/>
    <xdr:sp macro="" textlink="">
      <xdr:nvSpPr>
        <xdr:cNvPr id="56" name="テキスト ボックス 55"/>
        <xdr:cNvSpPr txBox="1"/>
      </xdr:nvSpPr>
      <xdr:spPr>
        <a:xfrm>
          <a:off x="0" y="7014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4000"/>
    <xdr:sp macro="" textlink="">
      <xdr:nvSpPr>
        <xdr:cNvPr id="58" name="テキスト ボックス 57"/>
        <xdr:cNvSpPr txBox="1"/>
      </xdr:nvSpPr>
      <xdr:spPr>
        <a:xfrm>
          <a:off x="0" y="6670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122555</xdr:rowOff>
    </xdr:from>
    <xdr:to xmlns:xdr="http://schemas.openxmlformats.org/drawingml/2006/spreadsheetDrawing">
      <xdr:col>23</xdr:col>
      <xdr:colOff>133350</xdr:colOff>
      <xdr:row>44</xdr:row>
      <xdr:rowOff>130810</xdr:rowOff>
    </xdr:to>
    <xdr:cxnSp macro="">
      <xdr:nvCxnSpPr>
        <xdr:cNvPr id="66" name="直線コネクタ 65"/>
        <xdr:cNvCxnSpPr/>
      </xdr:nvCxnSpPr>
      <xdr:spPr>
        <a:xfrm flipV="1">
          <a:off x="4953000" y="612330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2000" cy="259080"/>
    <xdr:sp macro="" textlink="">
      <xdr:nvSpPr>
        <xdr:cNvPr id="67"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8" name="直線コネクタ 67"/>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37465</xdr:rowOff>
    </xdr:from>
    <xdr:ext cx="762000" cy="259080"/>
    <xdr:sp macro="" textlink="">
      <xdr:nvSpPr>
        <xdr:cNvPr id="69" name="財政力最大値テキスト"/>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122555</xdr:rowOff>
    </xdr:from>
    <xdr:to xmlns:xdr="http://schemas.openxmlformats.org/drawingml/2006/spreadsheetDrawing">
      <xdr:col>24</xdr:col>
      <xdr:colOff>12700</xdr:colOff>
      <xdr:row>35</xdr:row>
      <xdr:rowOff>122555</xdr:rowOff>
    </xdr:to>
    <xdr:cxnSp macro="">
      <xdr:nvCxnSpPr>
        <xdr:cNvPr id="70" name="直線コネクタ 69"/>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27305</xdr:rowOff>
    </xdr:from>
    <xdr:to xmlns:xdr="http://schemas.openxmlformats.org/drawingml/2006/spreadsheetDrawing">
      <xdr:col>23</xdr:col>
      <xdr:colOff>133350</xdr:colOff>
      <xdr:row>44</xdr:row>
      <xdr:rowOff>27305</xdr:rowOff>
    </xdr:to>
    <xdr:cxnSp macro="">
      <xdr:nvCxnSpPr>
        <xdr:cNvPr id="71" name="直線コネクタ 70"/>
        <xdr:cNvCxnSpPr/>
      </xdr:nvCxnSpPr>
      <xdr:spPr>
        <a:xfrm>
          <a:off x="4114800" y="75711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59055</xdr:rowOff>
    </xdr:from>
    <xdr:ext cx="762000" cy="259080"/>
    <xdr:sp macro="" textlink="">
      <xdr:nvSpPr>
        <xdr:cNvPr id="72" name="財政力平均値テキスト"/>
        <xdr:cNvSpPr txBox="1"/>
      </xdr:nvSpPr>
      <xdr:spPr>
        <a:xfrm>
          <a:off x="5041900" y="6917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42545</xdr:rowOff>
    </xdr:from>
    <xdr:to xmlns:xdr="http://schemas.openxmlformats.org/drawingml/2006/spreadsheetDrawing">
      <xdr:col>23</xdr:col>
      <xdr:colOff>184150</xdr:colOff>
      <xdr:row>41</xdr:row>
      <xdr:rowOff>144145</xdr:rowOff>
    </xdr:to>
    <xdr:sp macro="" textlink="">
      <xdr:nvSpPr>
        <xdr:cNvPr id="73" name="フローチャート: 判断 72"/>
        <xdr:cNvSpPr/>
      </xdr:nvSpPr>
      <xdr:spPr>
        <a:xfrm>
          <a:off x="49022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164465</xdr:rowOff>
    </xdr:from>
    <xdr:to xmlns:xdr="http://schemas.openxmlformats.org/drawingml/2006/spreadsheetDrawing">
      <xdr:col>19</xdr:col>
      <xdr:colOff>133350</xdr:colOff>
      <xdr:row>44</xdr:row>
      <xdr:rowOff>27305</xdr:rowOff>
    </xdr:to>
    <xdr:cxnSp macro="">
      <xdr:nvCxnSpPr>
        <xdr:cNvPr id="74" name="直線コネクタ 73"/>
        <xdr:cNvCxnSpPr/>
      </xdr:nvCxnSpPr>
      <xdr:spPr>
        <a:xfrm>
          <a:off x="3225800" y="75368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42545</xdr:rowOff>
    </xdr:from>
    <xdr:to xmlns:xdr="http://schemas.openxmlformats.org/drawingml/2006/spreadsheetDrawing">
      <xdr:col>19</xdr:col>
      <xdr:colOff>184150</xdr:colOff>
      <xdr:row>41</xdr:row>
      <xdr:rowOff>144145</xdr:rowOff>
    </xdr:to>
    <xdr:sp macro="" textlink="">
      <xdr:nvSpPr>
        <xdr:cNvPr id="75" name="フローチャート: 判断 74"/>
        <xdr:cNvSpPr/>
      </xdr:nvSpPr>
      <xdr:spPr>
        <a:xfrm>
          <a:off x="4064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154940</xdr:rowOff>
    </xdr:from>
    <xdr:ext cx="736600" cy="254000"/>
    <xdr:sp macro="" textlink="">
      <xdr:nvSpPr>
        <xdr:cNvPr id="76" name="テキスト ボックス 75"/>
        <xdr:cNvSpPr txBox="1"/>
      </xdr:nvSpPr>
      <xdr:spPr>
        <a:xfrm>
          <a:off x="3733800" y="68414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129540</xdr:rowOff>
    </xdr:from>
    <xdr:to xmlns:xdr="http://schemas.openxmlformats.org/drawingml/2006/spreadsheetDrawing">
      <xdr:col>15</xdr:col>
      <xdr:colOff>82550</xdr:colOff>
      <xdr:row>43</xdr:row>
      <xdr:rowOff>164465</xdr:rowOff>
    </xdr:to>
    <xdr:cxnSp macro="">
      <xdr:nvCxnSpPr>
        <xdr:cNvPr id="77" name="直線コネクタ 76"/>
        <xdr:cNvCxnSpPr/>
      </xdr:nvCxnSpPr>
      <xdr:spPr>
        <a:xfrm>
          <a:off x="2336800" y="75018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42545</xdr:rowOff>
    </xdr:from>
    <xdr:to xmlns:xdr="http://schemas.openxmlformats.org/drawingml/2006/spreadsheetDrawing">
      <xdr:col>15</xdr:col>
      <xdr:colOff>133350</xdr:colOff>
      <xdr:row>41</xdr:row>
      <xdr:rowOff>144145</xdr:rowOff>
    </xdr:to>
    <xdr:sp macro="" textlink="">
      <xdr:nvSpPr>
        <xdr:cNvPr id="78" name="フローチャート: 判断 77"/>
        <xdr:cNvSpPr/>
      </xdr:nvSpPr>
      <xdr:spPr>
        <a:xfrm>
          <a:off x="3175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154940</xdr:rowOff>
    </xdr:from>
    <xdr:ext cx="762000" cy="254000"/>
    <xdr:sp macro="" textlink="">
      <xdr:nvSpPr>
        <xdr:cNvPr id="79" name="テキスト ボックス 78"/>
        <xdr:cNvSpPr txBox="1"/>
      </xdr:nvSpPr>
      <xdr:spPr>
        <a:xfrm>
          <a:off x="2844800" y="68414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129540</xdr:rowOff>
    </xdr:from>
    <xdr:to xmlns:xdr="http://schemas.openxmlformats.org/drawingml/2006/spreadsheetDrawing">
      <xdr:col>11</xdr:col>
      <xdr:colOff>31750</xdr:colOff>
      <xdr:row>43</xdr:row>
      <xdr:rowOff>164465</xdr:rowOff>
    </xdr:to>
    <xdr:cxnSp macro="">
      <xdr:nvCxnSpPr>
        <xdr:cNvPr id="80" name="直線コネクタ 79"/>
        <xdr:cNvCxnSpPr/>
      </xdr:nvCxnSpPr>
      <xdr:spPr>
        <a:xfrm flipV="1">
          <a:off x="1447800" y="75018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8255</xdr:rowOff>
    </xdr:from>
    <xdr:to xmlns:xdr="http://schemas.openxmlformats.org/drawingml/2006/spreadsheetDrawing">
      <xdr:col>11</xdr:col>
      <xdr:colOff>82550</xdr:colOff>
      <xdr:row>41</xdr:row>
      <xdr:rowOff>109855</xdr:rowOff>
    </xdr:to>
    <xdr:sp macro="" textlink="">
      <xdr:nvSpPr>
        <xdr:cNvPr id="81" name="フローチャート: 判断 80"/>
        <xdr:cNvSpPr/>
      </xdr:nvSpPr>
      <xdr:spPr>
        <a:xfrm>
          <a:off x="2286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120650</xdr:rowOff>
    </xdr:from>
    <xdr:ext cx="762000" cy="254000"/>
    <xdr:sp macro="" textlink="">
      <xdr:nvSpPr>
        <xdr:cNvPr id="82" name="テキスト ボックス 81"/>
        <xdr:cNvSpPr txBox="1"/>
      </xdr:nvSpPr>
      <xdr:spPr>
        <a:xfrm>
          <a:off x="1955800" y="6807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42545</xdr:rowOff>
    </xdr:from>
    <xdr:to xmlns:xdr="http://schemas.openxmlformats.org/drawingml/2006/spreadsheetDrawing">
      <xdr:col>7</xdr:col>
      <xdr:colOff>31750</xdr:colOff>
      <xdr:row>41</xdr:row>
      <xdr:rowOff>144145</xdr:rowOff>
    </xdr:to>
    <xdr:sp macro="" textlink="">
      <xdr:nvSpPr>
        <xdr:cNvPr id="83" name="フローチャート: 判断 82"/>
        <xdr:cNvSpPr/>
      </xdr:nvSpPr>
      <xdr:spPr>
        <a:xfrm>
          <a:off x="1397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154940</xdr:rowOff>
    </xdr:from>
    <xdr:ext cx="762000" cy="254000"/>
    <xdr:sp macro="" textlink="">
      <xdr:nvSpPr>
        <xdr:cNvPr id="84" name="テキスト ボックス 83"/>
        <xdr:cNvSpPr txBox="1"/>
      </xdr:nvSpPr>
      <xdr:spPr>
        <a:xfrm>
          <a:off x="1066800" y="68414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147955</xdr:rowOff>
    </xdr:from>
    <xdr:to xmlns:xdr="http://schemas.openxmlformats.org/drawingml/2006/spreadsheetDrawing">
      <xdr:col>23</xdr:col>
      <xdr:colOff>184150</xdr:colOff>
      <xdr:row>44</xdr:row>
      <xdr:rowOff>78105</xdr:rowOff>
    </xdr:to>
    <xdr:sp macro="" textlink="">
      <xdr:nvSpPr>
        <xdr:cNvPr id="90" name="楕円 89"/>
        <xdr:cNvSpPr/>
      </xdr:nvSpPr>
      <xdr:spPr>
        <a:xfrm>
          <a:off x="49022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43815</xdr:rowOff>
    </xdr:from>
    <xdr:ext cx="762000" cy="254000"/>
    <xdr:sp macro="" textlink="">
      <xdr:nvSpPr>
        <xdr:cNvPr id="91" name="財政力該当値テキスト"/>
        <xdr:cNvSpPr txBox="1"/>
      </xdr:nvSpPr>
      <xdr:spPr>
        <a:xfrm>
          <a:off x="5041900" y="74161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147955</xdr:rowOff>
    </xdr:from>
    <xdr:to xmlns:xdr="http://schemas.openxmlformats.org/drawingml/2006/spreadsheetDrawing">
      <xdr:col>19</xdr:col>
      <xdr:colOff>184150</xdr:colOff>
      <xdr:row>44</xdr:row>
      <xdr:rowOff>78105</xdr:rowOff>
    </xdr:to>
    <xdr:sp macro="" textlink="">
      <xdr:nvSpPr>
        <xdr:cNvPr id="92" name="楕円 91"/>
        <xdr:cNvSpPr/>
      </xdr:nvSpPr>
      <xdr:spPr>
        <a:xfrm>
          <a:off x="40640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63500</xdr:rowOff>
    </xdr:from>
    <xdr:ext cx="736600" cy="254000"/>
    <xdr:sp macro="" textlink="">
      <xdr:nvSpPr>
        <xdr:cNvPr id="93" name="テキスト ボックス 92"/>
        <xdr:cNvSpPr txBox="1"/>
      </xdr:nvSpPr>
      <xdr:spPr>
        <a:xfrm>
          <a:off x="3733800" y="760730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94" name="楕円 93"/>
        <xdr:cNvSpPr/>
      </xdr:nvSpPr>
      <xdr:spPr>
        <a:xfrm>
          <a:off x="3175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29210</xdr:rowOff>
    </xdr:from>
    <xdr:ext cx="762000" cy="254000"/>
    <xdr:sp macro="" textlink="">
      <xdr:nvSpPr>
        <xdr:cNvPr id="95" name="テキスト ボックス 94"/>
        <xdr:cNvSpPr txBox="1"/>
      </xdr:nvSpPr>
      <xdr:spPr>
        <a:xfrm>
          <a:off x="2844800" y="7573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78740</xdr:rowOff>
    </xdr:from>
    <xdr:to xmlns:xdr="http://schemas.openxmlformats.org/drawingml/2006/spreadsheetDrawing">
      <xdr:col>11</xdr:col>
      <xdr:colOff>82550</xdr:colOff>
      <xdr:row>44</xdr:row>
      <xdr:rowOff>8890</xdr:rowOff>
    </xdr:to>
    <xdr:sp macro="" textlink="">
      <xdr:nvSpPr>
        <xdr:cNvPr id="96" name="楕円 95"/>
        <xdr:cNvSpPr/>
      </xdr:nvSpPr>
      <xdr:spPr>
        <a:xfrm>
          <a:off x="2286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165100</xdr:rowOff>
    </xdr:from>
    <xdr:ext cx="762000" cy="259080"/>
    <xdr:sp macro="" textlink="">
      <xdr:nvSpPr>
        <xdr:cNvPr id="97" name="テキスト ボックス 96"/>
        <xdr:cNvSpPr txBox="1"/>
      </xdr:nvSpPr>
      <xdr:spPr>
        <a:xfrm>
          <a:off x="1955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113665</xdr:rowOff>
    </xdr:from>
    <xdr:to xmlns:xdr="http://schemas.openxmlformats.org/drawingml/2006/spreadsheetDrawing">
      <xdr:col>7</xdr:col>
      <xdr:colOff>31750</xdr:colOff>
      <xdr:row>44</xdr:row>
      <xdr:rowOff>43815</xdr:rowOff>
    </xdr:to>
    <xdr:sp macro="" textlink="">
      <xdr:nvSpPr>
        <xdr:cNvPr id="98" name="楕円 97"/>
        <xdr:cNvSpPr/>
      </xdr:nvSpPr>
      <xdr:spPr>
        <a:xfrm>
          <a:off x="1397000" y="74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29210</xdr:rowOff>
    </xdr:from>
    <xdr:ext cx="762000" cy="254000"/>
    <xdr:sp macro="" textlink="">
      <xdr:nvSpPr>
        <xdr:cNvPr id="99" name="テキスト ボックス 98"/>
        <xdr:cNvSpPr txBox="1"/>
      </xdr:nvSpPr>
      <xdr:spPr>
        <a:xfrm>
          <a:off x="1066800" y="7573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102" name="テキスト ボックス 101"/>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今年度は前年度と比べ3.1ポイントの減</a:t>
          </a:r>
          <a:r>
            <a:rPr kumimoji="1" lang="ja-JP" altLang="en-US" sz="1200">
              <a:solidFill>
                <a:sysClr val="windowText" lastClr="000000"/>
              </a:solidFill>
              <a:latin typeface="ＭＳ Ｐゴシック"/>
              <a:ea typeface="ＭＳ Ｐゴシック"/>
            </a:rPr>
            <a:t>。</a:t>
          </a:r>
          <a:r>
            <a:rPr kumimoji="1" lang="ja-JP" altLang="en-US" sz="1200">
              <a:solidFill>
                <a:sysClr val="windowText" lastClr="000000"/>
              </a:solidFill>
              <a:latin typeface="ＭＳ Ｐゴシック"/>
              <a:ea typeface="ＭＳ Ｐゴシック"/>
            </a:rPr>
            <a:t>ほぼ類似団体平均並みとなっている。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今後も第7次総合振興計画に基づき、事務事業の見直しを進めるとともに、全ての事務事業の優先度を厳しく点検し、優先度の低いものについて、計画的に廃止・縮小を進め、経常経費の削減を図り、現在の水準を維持す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5" name="テキスト ボックス 114"/>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000"/>
    <xdr:sp macro="" textlink="">
      <xdr:nvSpPr>
        <xdr:cNvPr id="123" name="テキスト ボックス 122"/>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000"/>
    <xdr:sp macro="" textlink="">
      <xdr:nvSpPr>
        <xdr:cNvPr id="125" name="テキスト ボックス 124"/>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167005</xdr:rowOff>
    </xdr:from>
    <xdr:to xmlns:xdr="http://schemas.openxmlformats.org/drawingml/2006/spreadsheetDrawing">
      <xdr:col>23</xdr:col>
      <xdr:colOff>133350</xdr:colOff>
      <xdr:row>68</xdr:row>
      <xdr:rowOff>13335</xdr:rowOff>
    </xdr:to>
    <xdr:cxnSp macro="">
      <xdr:nvCxnSpPr>
        <xdr:cNvPr id="129" name="直線コネクタ 128"/>
        <xdr:cNvCxnSpPr/>
      </xdr:nvCxnSpPr>
      <xdr:spPr>
        <a:xfrm flipV="1">
          <a:off x="4953000" y="1011110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156845</xdr:rowOff>
    </xdr:from>
    <xdr:ext cx="762000" cy="254000"/>
    <xdr:sp macro="" textlink="">
      <xdr:nvSpPr>
        <xdr:cNvPr id="130" name="財政構造の弾力性最小値テキスト"/>
        <xdr:cNvSpPr txBox="1"/>
      </xdr:nvSpPr>
      <xdr:spPr>
        <a:xfrm>
          <a:off x="5041900" y="116439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13335</xdr:rowOff>
    </xdr:from>
    <xdr:to xmlns:xdr="http://schemas.openxmlformats.org/drawingml/2006/spreadsheetDrawing">
      <xdr:col>24</xdr:col>
      <xdr:colOff>12700</xdr:colOff>
      <xdr:row>68</xdr:row>
      <xdr:rowOff>13335</xdr:rowOff>
    </xdr:to>
    <xdr:cxnSp macro="">
      <xdr:nvCxnSpPr>
        <xdr:cNvPr id="131" name="直線コネクタ 130"/>
        <xdr:cNvCxnSpPr/>
      </xdr:nvCxnSpPr>
      <xdr:spPr>
        <a:xfrm>
          <a:off x="4864100" y="1167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81915</xdr:rowOff>
    </xdr:from>
    <xdr:ext cx="762000" cy="259080"/>
    <xdr:sp macro="" textlink="">
      <xdr:nvSpPr>
        <xdr:cNvPr id="132" name="財政構造の弾力性最大値テキスト"/>
        <xdr:cNvSpPr txBox="1"/>
      </xdr:nvSpPr>
      <xdr:spPr>
        <a:xfrm>
          <a:off x="5041900" y="9854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167005</xdr:rowOff>
    </xdr:from>
    <xdr:to xmlns:xdr="http://schemas.openxmlformats.org/drawingml/2006/spreadsheetDrawing">
      <xdr:col>24</xdr:col>
      <xdr:colOff>12700</xdr:colOff>
      <xdr:row>58</xdr:row>
      <xdr:rowOff>167005</xdr:rowOff>
    </xdr:to>
    <xdr:cxnSp macro="">
      <xdr:nvCxnSpPr>
        <xdr:cNvPr id="133" name="直線コネクタ 132"/>
        <xdr:cNvCxnSpPr/>
      </xdr:nvCxnSpPr>
      <xdr:spPr>
        <a:xfrm>
          <a:off x="4864100" y="1011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89535</xdr:rowOff>
    </xdr:from>
    <xdr:to xmlns:xdr="http://schemas.openxmlformats.org/drawingml/2006/spreadsheetDrawing">
      <xdr:col>23</xdr:col>
      <xdr:colOff>133350</xdr:colOff>
      <xdr:row>61</xdr:row>
      <xdr:rowOff>167640</xdr:rowOff>
    </xdr:to>
    <xdr:cxnSp macro="">
      <xdr:nvCxnSpPr>
        <xdr:cNvPr id="134" name="直線コネクタ 133"/>
        <xdr:cNvCxnSpPr/>
      </xdr:nvCxnSpPr>
      <xdr:spPr>
        <a:xfrm flipV="1">
          <a:off x="4114800" y="10376535"/>
          <a:ext cx="8382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147955</xdr:rowOff>
    </xdr:from>
    <xdr:ext cx="762000" cy="258445"/>
    <xdr:sp macro="" textlink="">
      <xdr:nvSpPr>
        <xdr:cNvPr id="135" name="財政構造の弾力性平均値テキスト"/>
        <xdr:cNvSpPr txBox="1"/>
      </xdr:nvSpPr>
      <xdr:spPr>
        <a:xfrm>
          <a:off x="5041900" y="104349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4445</xdr:rowOff>
    </xdr:from>
    <xdr:to xmlns:xdr="http://schemas.openxmlformats.org/drawingml/2006/spreadsheetDrawing">
      <xdr:col>23</xdr:col>
      <xdr:colOff>184150</xdr:colOff>
      <xdr:row>61</xdr:row>
      <xdr:rowOff>106045</xdr:rowOff>
    </xdr:to>
    <xdr:sp macro="" textlink="">
      <xdr:nvSpPr>
        <xdr:cNvPr id="136" name="フローチャート: 判断 135"/>
        <xdr:cNvSpPr/>
      </xdr:nvSpPr>
      <xdr:spPr>
        <a:xfrm>
          <a:off x="49022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92075</xdr:rowOff>
    </xdr:from>
    <xdr:to xmlns:xdr="http://schemas.openxmlformats.org/drawingml/2006/spreadsheetDrawing">
      <xdr:col>19</xdr:col>
      <xdr:colOff>133350</xdr:colOff>
      <xdr:row>61</xdr:row>
      <xdr:rowOff>167640</xdr:rowOff>
    </xdr:to>
    <xdr:cxnSp macro="">
      <xdr:nvCxnSpPr>
        <xdr:cNvPr id="137" name="直線コネクタ 136"/>
        <xdr:cNvCxnSpPr/>
      </xdr:nvCxnSpPr>
      <xdr:spPr>
        <a:xfrm>
          <a:off x="3225800" y="10207625"/>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127635</xdr:rowOff>
    </xdr:from>
    <xdr:to xmlns:xdr="http://schemas.openxmlformats.org/drawingml/2006/spreadsheetDrawing">
      <xdr:col>19</xdr:col>
      <xdr:colOff>184150</xdr:colOff>
      <xdr:row>61</xdr:row>
      <xdr:rowOff>57785</xdr:rowOff>
    </xdr:to>
    <xdr:sp macro="" textlink="">
      <xdr:nvSpPr>
        <xdr:cNvPr id="138" name="フローチャート: 判断 137"/>
        <xdr:cNvSpPr/>
      </xdr:nvSpPr>
      <xdr:spPr>
        <a:xfrm>
          <a:off x="4064000" y="104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67945</xdr:rowOff>
    </xdr:from>
    <xdr:ext cx="736600" cy="258445"/>
    <xdr:sp macro="" textlink="">
      <xdr:nvSpPr>
        <xdr:cNvPr id="139" name="テキスト ボックス 138"/>
        <xdr:cNvSpPr txBox="1"/>
      </xdr:nvSpPr>
      <xdr:spPr>
        <a:xfrm>
          <a:off x="3733800" y="10183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92075</xdr:rowOff>
    </xdr:from>
    <xdr:to xmlns:xdr="http://schemas.openxmlformats.org/drawingml/2006/spreadsheetDrawing">
      <xdr:col>15</xdr:col>
      <xdr:colOff>82550</xdr:colOff>
      <xdr:row>61</xdr:row>
      <xdr:rowOff>159385</xdr:rowOff>
    </xdr:to>
    <xdr:cxnSp macro="">
      <xdr:nvCxnSpPr>
        <xdr:cNvPr id="140" name="直線コネクタ 139"/>
        <xdr:cNvCxnSpPr/>
      </xdr:nvCxnSpPr>
      <xdr:spPr>
        <a:xfrm flipV="1">
          <a:off x="2336800" y="10207625"/>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58</xdr:row>
      <xdr:rowOff>156845</xdr:rowOff>
    </xdr:from>
    <xdr:to xmlns:xdr="http://schemas.openxmlformats.org/drawingml/2006/spreadsheetDrawing">
      <xdr:col>15</xdr:col>
      <xdr:colOff>133350</xdr:colOff>
      <xdr:row>59</xdr:row>
      <xdr:rowOff>86995</xdr:rowOff>
    </xdr:to>
    <xdr:sp macro="" textlink="">
      <xdr:nvSpPr>
        <xdr:cNvPr id="141" name="フローチャート: 判断 140"/>
        <xdr:cNvSpPr/>
      </xdr:nvSpPr>
      <xdr:spPr>
        <a:xfrm>
          <a:off x="31750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97790</xdr:rowOff>
    </xdr:from>
    <xdr:ext cx="762000" cy="254000"/>
    <xdr:sp macro="" textlink="">
      <xdr:nvSpPr>
        <xdr:cNvPr id="142" name="テキスト ボックス 141"/>
        <xdr:cNvSpPr txBox="1"/>
      </xdr:nvSpPr>
      <xdr:spPr>
        <a:xfrm>
          <a:off x="2844800" y="9870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92075</xdr:rowOff>
    </xdr:from>
    <xdr:to xmlns:xdr="http://schemas.openxmlformats.org/drawingml/2006/spreadsheetDrawing">
      <xdr:col>11</xdr:col>
      <xdr:colOff>31750</xdr:colOff>
      <xdr:row>61</xdr:row>
      <xdr:rowOff>159385</xdr:rowOff>
    </xdr:to>
    <xdr:cxnSp macro="">
      <xdr:nvCxnSpPr>
        <xdr:cNvPr id="143" name="直線コネクタ 142"/>
        <xdr:cNvCxnSpPr/>
      </xdr:nvCxnSpPr>
      <xdr:spPr>
        <a:xfrm>
          <a:off x="1447800" y="10207625"/>
          <a:ext cx="889000" cy="410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159385</xdr:rowOff>
    </xdr:from>
    <xdr:to xmlns:xdr="http://schemas.openxmlformats.org/drawingml/2006/spreadsheetDrawing">
      <xdr:col>11</xdr:col>
      <xdr:colOff>82550</xdr:colOff>
      <xdr:row>61</xdr:row>
      <xdr:rowOff>89535</xdr:rowOff>
    </xdr:to>
    <xdr:sp macro="" textlink="">
      <xdr:nvSpPr>
        <xdr:cNvPr id="144" name="フローチャート: 判断 143"/>
        <xdr:cNvSpPr/>
      </xdr:nvSpPr>
      <xdr:spPr>
        <a:xfrm>
          <a:off x="2286000" y="10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99695</xdr:rowOff>
    </xdr:from>
    <xdr:ext cx="762000" cy="254000"/>
    <xdr:sp macro="" textlink="">
      <xdr:nvSpPr>
        <xdr:cNvPr id="145" name="テキスト ボックス 144"/>
        <xdr:cNvSpPr txBox="1"/>
      </xdr:nvSpPr>
      <xdr:spPr>
        <a:xfrm>
          <a:off x="1955800" y="102152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76835</xdr:rowOff>
    </xdr:from>
    <xdr:to xmlns:xdr="http://schemas.openxmlformats.org/drawingml/2006/spreadsheetDrawing">
      <xdr:col>7</xdr:col>
      <xdr:colOff>31750</xdr:colOff>
      <xdr:row>62</xdr:row>
      <xdr:rowOff>6985</xdr:rowOff>
    </xdr:to>
    <xdr:sp macro="" textlink="">
      <xdr:nvSpPr>
        <xdr:cNvPr id="146" name="フローチャート: 判断 145"/>
        <xdr:cNvSpPr/>
      </xdr:nvSpPr>
      <xdr:spPr>
        <a:xfrm>
          <a:off x="1397000" y="1053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163195</xdr:rowOff>
    </xdr:from>
    <xdr:ext cx="762000" cy="259080"/>
    <xdr:sp macro="" textlink="">
      <xdr:nvSpPr>
        <xdr:cNvPr id="147" name="テキスト ボックス 146"/>
        <xdr:cNvSpPr txBox="1"/>
      </xdr:nvSpPr>
      <xdr:spPr>
        <a:xfrm>
          <a:off x="10668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8" name="テキスト ボックス 147"/>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9" name="テキスト ボックス 148"/>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50" name="テキスト ボックス 149"/>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51" name="テキスト ボックス 150"/>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52" name="テキスト ボックス 151"/>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38735</xdr:rowOff>
    </xdr:from>
    <xdr:to xmlns:xdr="http://schemas.openxmlformats.org/drawingml/2006/spreadsheetDrawing">
      <xdr:col>23</xdr:col>
      <xdr:colOff>184150</xdr:colOff>
      <xdr:row>60</xdr:row>
      <xdr:rowOff>140335</xdr:rowOff>
    </xdr:to>
    <xdr:sp macro="" textlink="">
      <xdr:nvSpPr>
        <xdr:cNvPr id="153" name="楕円 152"/>
        <xdr:cNvSpPr/>
      </xdr:nvSpPr>
      <xdr:spPr>
        <a:xfrm>
          <a:off x="49022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55245</xdr:rowOff>
    </xdr:from>
    <xdr:ext cx="762000" cy="254000"/>
    <xdr:sp macro="" textlink="">
      <xdr:nvSpPr>
        <xdr:cNvPr id="154" name="財政構造の弾力性該当値テキスト"/>
        <xdr:cNvSpPr txBox="1"/>
      </xdr:nvSpPr>
      <xdr:spPr>
        <a:xfrm>
          <a:off x="5041900" y="101707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116840</xdr:rowOff>
    </xdr:from>
    <xdr:to xmlns:xdr="http://schemas.openxmlformats.org/drawingml/2006/spreadsheetDrawing">
      <xdr:col>19</xdr:col>
      <xdr:colOff>184150</xdr:colOff>
      <xdr:row>62</xdr:row>
      <xdr:rowOff>46990</xdr:rowOff>
    </xdr:to>
    <xdr:sp macro="" textlink="">
      <xdr:nvSpPr>
        <xdr:cNvPr id="155" name="楕円 154"/>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31750</xdr:rowOff>
    </xdr:from>
    <xdr:ext cx="736600" cy="254000"/>
    <xdr:sp macro="" textlink="">
      <xdr:nvSpPr>
        <xdr:cNvPr id="156" name="テキスト ボックス 155"/>
        <xdr:cNvSpPr txBox="1"/>
      </xdr:nvSpPr>
      <xdr:spPr>
        <a:xfrm>
          <a:off x="3733800" y="106616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41275</xdr:rowOff>
    </xdr:from>
    <xdr:to xmlns:xdr="http://schemas.openxmlformats.org/drawingml/2006/spreadsheetDrawing">
      <xdr:col>15</xdr:col>
      <xdr:colOff>133350</xdr:colOff>
      <xdr:row>59</xdr:row>
      <xdr:rowOff>143510</xdr:rowOff>
    </xdr:to>
    <xdr:sp macro="" textlink="">
      <xdr:nvSpPr>
        <xdr:cNvPr id="157" name="楕円 156"/>
        <xdr:cNvSpPr/>
      </xdr:nvSpPr>
      <xdr:spPr>
        <a:xfrm>
          <a:off x="3175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127635</xdr:rowOff>
    </xdr:from>
    <xdr:ext cx="762000" cy="259080"/>
    <xdr:sp macro="" textlink="">
      <xdr:nvSpPr>
        <xdr:cNvPr id="158" name="テキスト ボックス 157"/>
        <xdr:cNvSpPr txBox="1"/>
      </xdr:nvSpPr>
      <xdr:spPr>
        <a:xfrm>
          <a:off x="2844800" y="10243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109220</xdr:rowOff>
    </xdr:from>
    <xdr:to xmlns:xdr="http://schemas.openxmlformats.org/drawingml/2006/spreadsheetDrawing">
      <xdr:col>11</xdr:col>
      <xdr:colOff>82550</xdr:colOff>
      <xdr:row>62</xdr:row>
      <xdr:rowOff>38735</xdr:rowOff>
    </xdr:to>
    <xdr:sp macro="" textlink="">
      <xdr:nvSpPr>
        <xdr:cNvPr id="159" name="楕円 158"/>
        <xdr:cNvSpPr/>
      </xdr:nvSpPr>
      <xdr:spPr>
        <a:xfrm>
          <a:off x="2286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23495</xdr:rowOff>
    </xdr:from>
    <xdr:ext cx="762000" cy="259080"/>
    <xdr:sp macro="" textlink="">
      <xdr:nvSpPr>
        <xdr:cNvPr id="160" name="テキスト ボックス 159"/>
        <xdr:cNvSpPr txBox="1"/>
      </xdr:nvSpPr>
      <xdr:spPr>
        <a:xfrm>
          <a:off x="1955800" y="1065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41275</xdr:rowOff>
    </xdr:from>
    <xdr:to xmlns:xdr="http://schemas.openxmlformats.org/drawingml/2006/spreadsheetDrawing">
      <xdr:col>7</xdr:col>
      <xdr:colOff>31750</xdr:colOff>
      <xdr:row>59</xdr:row>
      <xdr:rowOff>143510</xdr:rowOff>
    </xdr:to>
    <xdr:sp macro="" textlink="">
      <xdr:nvSpPr>
        <xdr:cNvPr id="161" name="楕円 160"/>
        <xdr:cNvSpPr/>
      </xdr:nvSpPr>
      <xdr:spPr>
        <a:xfrm>
          <a:off x="1397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57</xdr:row>
      <xdr:rowOff>153035</xdr:rowOff>
    </xdr:from>
    <xdr:ext cx="762000" cy="259080"/>
    <xdr:sp macro="" textlink="">
      <xdr:nvSpPr>
        <xdr:cNvPr id="162" name="テキスト ボックス 161"/>
        <xdr:cNvSpPr txBox="1"/>
      </xdr:nvSpPr>
      <xdr:spPr>
        <a:xfrm>
          <a:off x="1066800" y="992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5" name="テキスト ボックス 164"/>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[301,168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人件費、物件費及び維持補修費の合計額が人口1人当たりの金額が類似団体平均を大きく上回っているのは、</a:t>
          </a:r>
          <a:r>
            <a:rPr kumimoji="1" lang="ja-JP" altLang="en-US" sz="1200">
              <a:solidFill>
                <a:sysClr val="windowText" lastClr="000000"/>
              </a:solidFill>
              <a:latin typeface="ＭＳ Ｐゴシック"/>
              <a:ea typeface="ＭＳ Ｐゴシック"/>
            </a:rPr>
            <a:t>当市が豪雪地であり、例年多額の除排雪経費を要するためである。また、消防業務を隣接する大石田町から受託していること、さらには尾花沢盆地内に集落が点在する地理的な事情により公共施設が多いことなどから、人件費、物件費、維持補修費の合計が類似団体に比較して高くな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令和元年度と令和5年度は記録的な小雪になったことで、維持補修費の規模が小さくなった。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今後も民間委託の活用等により人件費・物件費・維持補修費のコスト削減に努める。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6" name="テキスト ボックス 175"/>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9" name="直線コネクタ 178"/>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000"/>
    <xdr:sp macro="" textlink="">
      <xdr:nvSpPr>
        <xdr:cNvPr id="180" name="テキスト ボックス 179"/>
        <xdr:cNvSpPr txBox="1"/>
      </xdr:nvSpPr>
      <xdr:spPr>
        <a:xfrm>
          <a:off x="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1" name="直線コネクタ 180"/>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000"/>
    <xdr:sp macro="" textlink="">
      <xdr:nvSpPr>
        <xdr:cNvPr id="182" name="テキスト ボックス 181"/>
        <xdr:cNvSpPr txBox="1"/>
      </xdr:nvSpPr>
      <xdr:spPr>
        <a:xfrm>
          <a:off x="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3" name="直線コネクタ 182"/>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4" name="テキスト ボックス 183"/>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5" name="直線コネクタ 184"/>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6" name="テキスト ボックス 185"/>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7" name="直線コネクタ 186"/>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8" name="テキスト ボックス 187"/>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9" name="直線コネクタ 188"/>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0" name="テキスト ボックス 189"/>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1" name="直線コネクタ 19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92" name="テキスト ボックス 191"/>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68580</xdr:rowOff>
    </xdr:from>
    <xdr:to xmlns:xdr="http://schemas.openxmlformats.org/drawingml/2006/spreadsheetDrawing">
      <xdr:col>23</xdr:col>
      <xdr:colOff>133350</xdr:colOff>
      <xdr:row>88</xdr:row>
      <xdr:rowOff>42545</xdr:rowOff>
    </xdr:to>
    <xdr:cxnSp macro="">
      <xdr:nvCxnSpPr>
        <xdr:cNvPr id="194" name="直線コネクタ 193"/>
        <xdr:cNvCxnSpPr/>
      </xdr:nvCxnSpPr>
      <xdr:spPr>
        <a:xfrm flipV="1">
          <a:off x="4953000" y="13956030"/>
          <a:ext cx="0" cy="1174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14605</xdr:rowOff>
    </xdr:from>
    <xdr:ext cx="762000" cy="259080"/>
    <xdr:sp macro="" textlink="">
      <xdr:nvSpPr>
        <xdr:cNvPr id="195" name="人件費・物件費等の状況最小値テキスト"/>
        <xdr:cNvSpPr txBox="1"/>
      </xdr:nvSpPr>
      <xdr:spPr>
        <a:xfrm>
          <a:off x="5041900" y="1510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42545</xdr:rowOff>
    </xdr:from>
    <xdr:to xmlns:xdr="http://schemas.openxmlformats.org/drawingml/2006/spreadsheetDrawing">
      <xdr:col>24</xdr:col>
      <xdr:colOff>12700</xdr:colOff>
      <xdr:row>88</xdr:row>
      <xdr:rowOff>42545</xdr:rowOff>
    </xdr:to>
    <xdr:cxnSp macro="">
      <xdr:nvCxnSpPr>
        <xdr:cNvPr id="196" name="直線コネクタ 195"/>
        <xdr:cNvCxnSpPr/>
      </xdr:nvCxnSpPr>
      <xdr:spPr>
        <a:xfrm>
          <a:off x="4864100" y="1513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154940</xdr:rowOff>
    </xdr:from>
    <xdr:ext cx="762000" cy="254000"/>
    <xdr:sp macro="" textlink="">
      <xdr:nvSpPr>
        <xdr:cNvPr id="197" name="人件費・物件費等の状況最大値テキスト"/>
        <xdr:cNvSpPr txBox="1"/>
      </xdr:nvSpPr>
      <xdr:spPr>
        <a:xfrm>
          <a:off x="5041900" y="136994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68580</xdr:rowOff>
    </xdr:from>
    <xdr:to xmlns:xdr="http://schemas.openxmlformats.org/drawingml/2006/spreadsheetDrawing">
      <xdr:col>24</xdr:col>
      <xdr:colOff>12700</xdr:colOff>
      <xdr:row>81</xdr:row>
      <xdr:rowOff>68580</xdr:rowOff>
    </xdr:to>
    <xdr:cxnSp macro="">
      <xdr:nvCxnSpPr>
        <xdr:cNvPr id="198" name="直線コネクタ 197"/>
        <xdr:cNvCxnSpPr/>
      </xdr:nvCxnSpPr>
      <xdr:spPr>
        <a:xfrm>
          <a:off x="4864100" y="1395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88</xdr:row>
      <xdr:rowOff>42545</xdr:rowOff>
    </xdr:from>
    <xdr:to xmlns:xdr="http://schemas.openxmlformats.org/drawingml/2006/spreadsheetDrawing">
      <xdr:col>23</xdr:col>
      <xdr:colOff>133350</xdr:colOff>
      <xdr:row>89</xdr:row>
      <xdr:rowOff>46355</xdr:rowOff>
    </xdr:to>
    <xdr:cxnSp macro="">
      <xdr:nvCxnSpPr>
        <xdr:cNvPr id="199" name="直線コネクタ 198"/>
        <xdr:cNvCxnSpPr/>
      </xdr:nvCxnSpPr>
      <xdr:spPr>
        <a:xfrm flipV="1">
          <a:off x="4114800" y="15130145"/>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7620</xdr:rowOff>
    </xdr:from>
    <xdr:ext cx="762000" cy="254000"/>
    <xdr:sp macro="" textlink="">
      <xdr:nvSpPr>
        <xdr:cNvPr id="200" name="人件費・物件費等の状況平均値テキスト"/>
        <xdr:cNvSpPr txBox="1"/>
      </xdr:nvSpPr>
      <xdr:spPr>
        <a:xfrm>
          <a:off x="5041900" y="1423797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201,596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162560</xdr:rowOff>
    </xdr:from>
    <xdr:to xmlns:xdr="http://schemas.openxmlformats.org/drawingml/2006/spreadsheetDrawing">
      <xdr:col>23</xdr:col>
      <xdr:colOff>184150</xdr:colOff>
      <xdr:row>84</xdr:row>
      <xdr:rowOff>92710</xdr:rowOff>
    </xdr:to>
    <xdr:sp macro="" textlink="">
      <xdr:nvSpPr>
        <xdr:cNvPr id="201" name="フローチャート: 判断 200"/>
        <xdr:cNvSpPr/>
      </xdr:nvSpPr>
      <xdr:spPr>
        <a:xfrm>
          <a:off x="49022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88</xdr:row>
      <xdr:rowOff>37465</xdr:rowOff>
    </xdr:from>
    <xdr:to xmlns:xdr="http://schemas.openxmlformats.org/drawingml/2006/spreadsheetDrawing">
      <xdr:col>19</xdr:col>
      <xdr:colOff>133350</xdr:colOff>
      <xdr:row>89</xdr:row>
      <xdr:rowOff>46355</xdr:rowOff>
    </xdr:to>
    <xdr:cxnSp macro="">
      <xdr:nvCxnSpPr>
        <xdr:cNvPr id="202" name="直線コネクタ 201"/>
        <xdr:cNvCxnSpPr/>
      </xdr:nvCxnSpPr>
      <xdr:spPr>
        <a:xfrm>
          <a:off x="3225800" y="15125065"/>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156210</xdr:rowOff>
    </xdr:from>
    <xdr:to xmlns:xdr="http://schemas.openxmlformats.org/drawingml/2006/spreadsheetDrawing">
      <xdr:col>19</xdr:col>
      <xdr:colOff>184150</xdr:colOff>
      <xdr:row>84</xdr:row>
      <xdr:rowOff>86360</xdr:rowOff>
    </xdr:to>
    <xdr:sp macro="" textlink="">
      <xdr:nvSpPr>
        <xdr:cNvPr id="203" name="フローチャート: 判断 202"/>
        <xdr:cNvSpPr/>
      </xdr:nvSpPr>
      <xdr:spPr>
        <a:xfrm>
          <a:off x="40640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96520</xdr:rowOff>
    </xdr:from>
    <xdr:ext cx="736600" cy="259080"/>
    <xdr:sp macro="" textlink="">
      <xdr:nvSpPr>
        <xdr:cNvPr id="204" name="テキスト ボックス 203"/>
        <xdr:cNvSpPr txBox="1"/>
      </xdr:nvSpPr>
      <xdr:spPr>
        <a:xfrm>
          <a:off x="3733800" y="14155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87</xdr:row>
      <xdr:rowOff>129540</xdr:rowOff>
    </xdr:from>
    <xdr:to xmlns:xdr="http://schemas.openxmlformats.org/drawingml/2006/spreadsheetDrawing">
      <xdr:col>15</xdr:col>
      <xdr:colOff>82550</xdr:colOff>
      <xdr:row>88</xdr:row>
      <xdr:rowOff>37465</xdr:rowOff>
    </xdr:to>
    <xdr:cxnSp macro="">
      <xdr:nvCxnSpPr>
        <xdr:cNvPr id="205" name="直線コネクタ 204"/>
        <xdr:cNvCxnSpPr/>
      </xdr:nvCxnSpPr>
      <xdr:spPr>
        <a:xfrm>
          <a:off x="2336800" y="1504569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107315</xdr:rowOff>
    </xdr:from>
    <xdr:to xmlns:xdr="http://schemas.openxmlformats.org/drawingml/2006/spreadsheetDrawing">
      <xdr:col>15</xdr:col>
      <xdr:colOff>133350</xdr:colOff>
      <xdr:row>84</xdr:row>
      <xdr:rowOff>37465</xdr:rowOff>
    </xdr:to>
    <xdr:sp macro="" textlink="">
      <xdr:nvSpPr>
        <xdr:cNvPr id="206" name="フローチャート: 判断 205"/>
        <xdr:cNvSpPr/>
      </xdr:nvSpPr>
      <xdr:spPr>
        <a:xfrm>
          <a:off x="3175000" y="1433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47625</xdr:rowOff>
    </xdr:from>
    <xdr:ext cx="762000" cy="259080"/>
    <xdr:sp macro="" textlink="">
      <xdr:nvSpPr>
        <xdr:cNvPr id="207" name="テキスト ボックス 206"/>
        <xdr:cNvSpPr txBox="1"/>
      </xdr:nvSpPr>
      <xdr:spPr>
        <a:xfrm>
          <a:off x="2844800" y="1410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84</xdr:row>
      <xdr:rowOff>144145</xdr:rowOff>
    </xdr:from>
    <xdr:to xmlns:xdr="http://schemas.openxmlformats.org/drawingml/2006/spreadsheetDrawing">
      <xdr:col>11</xdr:col>
      <xdr:colOff>31750</xdr:colOff>
      <xdr:row>87</xdr:row>
      <xdr:rowOff>129540</xdr:rowOff>
    </xdr:to>
    <xdr:cxnSp macro="">
      <xdr:nvCxnSpPr>
        <xdr:cNvPr id="208" name="直線コネクタ 207"/>
        <xdr:cNvCxnSpPr/>
      </xdr:nvCxnSpPr>
      <xdr:spPr>
        <a:xfrm>
          <a:off x="1447800" y="14545945"/>
          <a:ext cx="889000" cy="499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64135</xdr:rowOff>
    </xdr:from>
    <xdr:to xmlns:xdr="http://schemas.openxmlformats.org/drawingml/2006/spreadsheetDrawing">
      <xdr:col>11</xdr:col>
      <xdr:colOff>82550</xdr:colOff>
      <xdr:row>83</xdr:row>
      <xdr:rowOff>166370</xdr:rowOff>
    </xdr:to>
    <xdr:sp macro="" textlink="">
      <xdr:nvSpPr>
        <xdr:cNvPr id="209" name="フローチャート: 判断 208"/>
        <xdr:cNvSpPr/>
      </xdr:nvSpPr>
      <xdr:spPr>
        <a:xfrm>
          <a:off x="2286000" y="14294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4445</xdr:rowOff>
    </xdr:from>
    <xdr:ext cx="762000" cy="259080"/>
    <xdr:sp macro="" textlink="">
      <xdr:nvSpPr>
        <xdr:cNvPr id="210" name="テキスト ボックス 209"/>
        <xdr:cNvSpPr txBox="1"/>
      </xdr:nvSpPr>
      <xdr:spPr>
        <a:xfrm>
          <a:off x="1955800" y="1406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147955</xdr:rowOff>
    </xdr:from>
    <xdr:to xmlns:xdr="http://schemas.openxmlformats.org/drawingml/2006/spreadsheetDrawing">
      <xdr:col>7</xdr:col>
      <xdr:colOff>31750</xdr:colOff>
      <xdr:row>83</xdr:row>
      <xdr:rowOff>78105</xdr:rowOff>
    </xdr:to>
    <xdr:sp macro="" textlink="">
      <xdr:nvSpPr>
        <xdr:cNvPr id="211" name="フローチャート: 判断 210"/>
        <xdr:cNvSpPr/>
      </xdr:nvSpPr>
      <xdr:spPr>
        <a:xfrm>
          <a:off x="1397000" y="1420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88265</xdr:rowOff>
    </xdr:from>
    <xdr:ext cx="762000" cy="254000"/>
    <xdr:sp macro="" textlink="">
      <xdr:nvSpPr>
        <xdr:cNvPr id="212" name="テキスト ボックス 211"/>
        <xdr:cNvSpPr txBox="1"/>
      </xdr:nvSpPr>
      <xdr:spPr>
        <a:xfrm>
          <a:off x="1066800" y="13975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87</xdr:row>
      <xdr:rowOff>163195</xdr:rowOff>
    </xdr:from>
    <xdr:to xmlns:xdr="http://schemas.openxmlformats.org/drawingml/2006/spreadsheetDrawing">
      <xdr:col>23</xdr:col>
      <xdr:colOff>184150</xdr:colOff>
      <xdr:row>88</xdr:row>
      <xdr:rowOff>93345</xdr:rowOff>
    </xdr:to>
    <xdr:sp macro="" textlink="">
      <xdr:nvSpPr>
        <xdr:cNvPr id="218" name="楕円 217"/>
        <xdr:cNvSpPr/>
      </xdr:nvSpPr>
      <xdr:spPr>
        <a:xfrm>
          <a:off x="4902200" y="150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87</xdr:row>
      <xdr:rowOff>59055</xdr:rowOff>
    </xdr:from>
    <xdr:ext cx="762000" cy="259080"/>
    <xdr:sp macro="" textlink="">
      <xdr:nvSpPr>
        <xdr:cNvPr id="219" name="人件費・物件費等の状況該当値テキスト"/>
        <xdr:cNvSpPr txBox="1"/>
      </xdr:nvSpPr>
      <xdr:spPr>
        <a:xfrm>
          <a:off x="5041900" y="1497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88</xdr:row>
      <xdr:rowOff>167005</xdr:rowOff>
    </xdr:from>
    <xdr:to xmlns:xdr="http://schemas.openxmlformats.org/drawingml/2006/spreadsheetDrawing">
      <xdr:col>19</xdr:col>
      <xdr:colOff>184150</xdr:colOff>
      <xdr:row>89</xdr:row>
      <xdr:rowOff>97790</xdr:rowOff>
    </xdr:to>
    <xdr:sp macro="" textlink="">
      <xdr:nvSpPr>
        <xdr:cNvPr id="220" name="楕円 219"/>
        <xdr:cNvSpPr/>
      </xdr:nvSpPr>
      <xdr:spPr>
        <a:xfrm>
          <a:off x="4064000" y="15254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89</xdr:row>
      <xdr:rowOff>81915</xdr:rowOff>
    </xdr:from>
    <xdr:ext cx="736600" cy="259080"/>
    <xdr:sp macro="" textlink="">
      <xdr:nvSpPr>
        <xdr:cNvPr id="221" name="テキスト ボックス 220"/>
        <xdr:cNvSpPr txBox="1"/>
      </xdr:nvSpPr>
      <xdr:spPr>
        <a:xfrm>
          <a:off x="3733800" y="15340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87</xdr:row>
      <xdr:rowOff>158115</xdr:rowOff>
    </xdr:from>
    <xdr:to xmlns:xdr="http://schemas.openxmlformats.org/drawingml/2006/spreadsheetDrawing">
      <xdr:col>15</xdr:col>
      <xdr:colOff>133350</xdr:colOff>
      <xdr:row>88</xdr:row>
      <xdr:rowOff>88265</xdr:rowOff>
    </xdr:to>
    <xdr:sp macro="" textlink="">
      <xdr:nvSpPr>
        <xdr:cNvPr id="222" name="楕円 221"/>
        <xdr:cNvSpPr/>
      </xdr:nvSpPr>
      <xdr:spPr>
        <a:xfrm>
          <a:off x="3175000" y="150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88</xdr:row>
      <xdr:rowOff>73025</xdr:rowOff>
    </xdr:from>
    <xdr:ext cx="762000" cy="259080"/>
    <xdr:sp macro="" textlink="">
      <xdr:nvSpPr>
        <xdr:cNvPr id="223" name="テキスト ボックス 222"/>
        <xdr:cNvSpPr txBox="1"/>
      </xdr:nvSpPr>
      <xdr:spPr>
        <a:xfrm>
          <a:off x="2844800" y="15160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87</xdr:row>
      <xdr:rowOff>78740</xdr:rowOff>
    </xdr:from>
    <xdr:to xmlns:xdr="http://schemas.openxmlformats.org/drawingml/2006/spreadsheetDrawing">
      <xdr:col>11</xdr:col>
      <xdr:colOff>82550</xdr:colOff>
      <xdr:row>88</xdr:row>
      <xdr:rowOff>8890</xdr:rowOff>
    </xdr:to>
    <xdr:sp macro="" textlink="">
      <xdr:nvSpPr>
        <xdr:cNvPr id="224" name="楕円 223"/>
        <xdr:cNvSpPr/>
      </xdr:nvSpPr>
      <xdr:spPr>
        <a:xfrm>
          <a:off x="2286000" y="149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165100</xdr:rowOff>
    </xdr:from>
    <xdr:ext cx="762000" cy="259080"/>
    <xdr:sp macro="" textlink="">
      <xdr:nvSpPr>
        <xdr:cNvPr id="225" name="テキスト ボックス 224"/>
        <xdr:cNvSpPr txBox="1"/>
      </xdr:nvSpPr>
      <xdr:spPr>
        <a:xfrm>
          <a:off x="1955800" y="1508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84</xdr:row>
      <xdr:rowOff>93345</xdr:rowOff>
    </xdr:from>
    <xdr:to xmlns:xdr="http://schemas.openxmlformats.org/drawingml/2006/spreadsheetDrawing">
      <xdr:col>7</xdr:col>
      <xdr:colOff>31750</xdr:colOff>
      <xdr:row>85</xdr:row>
      <xdr:rowOff>23495</xdr:rowOff>
    </xdr:to>
    <xdr:sp macro="" textlink="">
      <xdr:nvSpPr>
        <xdr:cNvPr id="226" name="楕円 225"/>
        <xdr:cNvSpPr/>
      </xdr:nvSpPr>
      <xdr:spPr>
        <a:xfrm>
          <a:off x="1397000" y="144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85</xdr:row>
      <xdr:rowOff>8255</xdr:rowOff>
    </xdr:from>
    <xdr:ext cx="762000" cy="254000"/>
    <xdr:sp macro="" textlink="">
      <xdr:nvSpPr>
        <xdr:cNvPr id="227" name="テキスト ボックス 226"/>
        <xdr:cNvSpPr txBox="1"/>
      </xdr:nvSpPr>
      <xdr:spPr>
        <a:xfrm>
          <a:off x="1066800" y="145815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30" name="テキスト ボックス 229"/>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前年度に比べプラス0.1ポイントの97.4となった。旧来からの給与体系により、類似団体や県内市町村平均と比較しても約</a:t>
          </a:r>
          <a:r>
            <a:rPr kumimoji="1" lang="en-US" altLang="ja-JP" sz="1200">
              <a:solidFill>
                <a:sysClr val="windowText" lastClr="000000"/>
              </a:solidFill>
              <a:latin typeface="ＭＳ Ｐゴシック"/>
              <a:ea typeface="ＭＳ Ｐゴシック"/>
            </a:rPr>
            <a:t>3</a:t>
          </a:r>
          <a:r>
            <a:rPr kumimoji="1" lang="ja-JP" altLang="en-US" sz="1200">
              <a:solidFill>
                <a:sysClr val="windowText" lastClr="000000"/>
              </a:solidFill>
              <a:latin typeface="ＭＳ Ｐゴシック"/>
              <a:ea typeface="ＭＳ Ｐゴシック"/>
            </a:rPr>
            <a:t>ポイント程度下回っていたが、平成</a:t>
          </a:r>
          <a:r>
            <a:rPr kumimoji="1" lang="en-US" altLang="ja-JP" sz="1200">
              <a:solidFill>
                <a:sysClr val="windowText" lastClr="000000"/>
              </a:solidFill>
              <a:latin typeface="ＭＳ Ｐゴシック"/>
              <a:ea typeface="ＭＳ Ｐゴシック"/>
            </a:rPr>
            <a:t>18</a:t>
          </a:r>
          <a:r>
            <a:rPr kumimoji="1" lang="ja-JP" altLang="en-US" sz="1200">
              <a:solidFill>
                <a:sysClr val="windowText" lastClr="000000"/>
              </a:solidFill>
              <a:latin typeface="ＭＳ Ｐゴシック"/>
              <a:ea typeface="ＭＳ Ｐゴシック"/>
            </a:rPr>
            <a:t>年度の給与構造改革以降は、自治体の制度均一化等により徐々に上昇し、類似団体と同水準となっている。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3" name="直線コネクタ 242"/>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4000"/>
    <xdr:sp macro="" textlink="">
      <xdr:nvSpPr>
        <xdr:cNvPr id="244" name="テキスト ボックス 243"/>
        <xdr:cNvSpPr txBox="1"/>
      </xdr:nvSpPr>
      <xdr:spPr>
        <a:xfrm>
          <a:off x="1206500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5" name="直線コネクタ 244"/>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4000"/>
    <xdr:sp macro="" textlink="">
      <xdr:nvSpPr>
        <xdr:cNvPr id="246" name="テキスト ボックス 245"/>
        <xdr:cNvSpPr txBox="1"/>
      </xdr:nvSpPr>
      <xdr:spPr>
        <a:xfrm>
          <a:off x="1206500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7" name="直線コネクタ 24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8" name="テキスト ボックス 24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9" name="直線コネクタ 248"/>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50" name="テキスト ボックス 249"/>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51" name="直線コネクタ 250"/>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2" name="テキスト ボックス 251"/>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54" name="テキスト ボックス 253"/>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74930</xdr:rowOff>
    </xdr:from>
    <xdr:to xmlns:xdr="http://schemas.openxmlformats.org/drawingml/2006/spreadsheetDrawing">
      <xdr:col>81</xdr:col>
      <xdr:colOff>44450</xdr:colOff>
      <xdr:row>90</xdr:row>
      <xdr:rowOff>59055</xdr:rowOff>
    </xdr:to>
    <xdr:cxnSp macro="">
      <xdr:nvCxnSpPr>
        <xdr:cNvPr id="256" name="直線コネクタ 255"/>
        <xdr:cNvCxnSpPr/>
      </xdr:nvCxnSpPr>
      <xdr:spPr>
        <a:xfrm flipV="1">
          <a:off x="17018000" y="13962380"/>
          <a:ext cx="0" cy="1527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31115</xdr:rowOff>
    </xdr:from>
    <xdr:ext cx="762000" cy="254000"/>
    <xdr:sp macro="" textlink="">
      <xdr:nvSpPr>
        <xdr:cNvPr id="257" name="給与水準   （国との比較）最小値テキスト"/>
        <xdr:cNvSpPr txBox="1"/>
      </xdr:nvSpPr>
      <xdr:spPr>
        <a:xfrm>
          <a:off x="17106900" y="154616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59055</xdr:rowOff>
    </xdr:from>
    <xdr:to xmlns:xdr="http://schemas.openxmlformats.org/drawingml/2006/spreadsheetDrawing">
      <xdr:col>81</xdr:col>
      <xdr:colOff>133350</xdr:colOff>
      <xdr:row>90</xdr:row>
      <xdr:rowOff>59055</xdr:rowOff>
    </xdr:to>
    <xdr:cxnSp macro="">
      <xdr:nvCxnSpPr>
        <xdr:cNvPr id="258" name="直線コネクタ 257"/>
        <xdr:cNvCxnSpPr/>
      </xdr:nvCxnSpPr>
      <xdr:spPr>
        <a:xfrm>
          <a:off x="16929100" y="1548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160655</xdr:rowOff>
    </xdr:from>
    <xdr:ext cx="762000" cy="259080"/>
    <xdr:sp macro="" textlink="">
      <xdr:nvSpPr>
        <xdr:cNvPr id="259" name="給与水準   （国との比較）最大値テキスト"/>
        <xdr:cNvSpPr txBox="1"/>
      </xdr:nvSpPr>
      <xdr:spPr>
        <a:xfrm>
          <a:off x="17106900" y="1370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74930</xdr:rowOff>
    </xdr:from>
    <xdr:to xmlns:xdr="http://schemas.openxmlformats.org/drawingml/2006/spreadsheetDrawing">
      <xdr:col>81</xdr:col>
      <xdr:colOff>133350</xdr:colOff>
      <xdr:row>81</xdr:row>
      <xdr:rowOff>74930</xdr:rowOff>
    </xdr:to>
    <xdr:cxnSp macro="">
      <xdr:nvCxnSpPr>
        <xdr:cNvPr id="260" name="直線コネクタ 259"/>
        <xdr:cNvCxnSpPr/>
      </xdr:nvCxnSpPr>
      <xdr:spPr>
        <a:xfrm>
          <a:off x="16929100" y="1396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121920</xdr:rowOff>
    </xdr:from>
    <xdr:to xmlns:xdr="http://schemas.openxmlformats.org/drawingml/2006/spreadsheetDrawing">
      <xdr:col>81</xdr:col>
      <xdr:colOff>44450</xdr:colOff>
      <xdr:row>86</xdr:row>
      <xdr:rowOff>141605</xdr:rowOff>
    </xdr:to>
    <xdr:cxnSp macro="">
      <xdr:nvCxnSpPr>
        <xdr:cNvPr id="261" name="直線コネクタ 260"/>
        <xdr:cNvCxnSpPr/>
      </xdr:nvCxnSpPr>
      <xdr:spPr>
        <a:xfrm>
          <a:off x="16179800" y="148666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46990</xdr:rowOff>
    </xdr:from>
    <xdr:ext cx="762000" cy="259080"/>
    <xdr:sp macro="" textlink="">
      <xdr:nvSpPr>
        <xdr:cNvPr id="262" name="給与水準   （国との比較）平均値テキスト"/>
        <xdr:cNvSpPr txBox="1"/>
      </xdr:nvSpPr>
      <xdr:spPr>
        <a:xfrm>
          <a:off x="17106900" y="146202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30480</xdr:rowOff>
    </xdr:from>
    <xdr:to xmlns:xdr="http://schemas.openxmlformats.org/drawingml/2006/spreadsheetDrawing">
      <xdr:col>81</xdr:col>
      <xdr:colOff>95250</xdr:colOff>
      <xdr:row>86</xdr:row>
      <xdr:rowOff>132080</xdr:rowOff>
    </xdr:to>
    <xdr:sp macro="" textlink="">
      <xdr:nvSpPr>
        <xdr:cNvPr id="263" name="フローチャート: 判断 262"/>
        <xdr:cNvSpPr/>
      </xdr:nvSpPr>
      <xdr:spPr>
        <a:xfrm>
          <a:off x="16967200" y="147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121920</xdr:rowOff>
    </xdr:from>
    <xdr:to xmlns:xdr="http://schemas.openxmlformats.org/drawingml/2006/spreadsheetDrawing">
      <xdr:col>77</xdr:col>
      <xdr:colOff>44450</xdr:colOff>
      <xdr:row>87</xdr:row>
      <xdr:rowOff>30480</xdr:rowOff>
    </xdr:to>
    <xdr:cxnSp macro="">
      <xdr:nvCxnSpPr>
        <xdr:cNvPr id="264" name="直線コネクタ 263"/>
        <xdr:cNvCxnSpPr/>
      </xdr:nvCxnSpPr>
      <xdr:spPr>
        <a:xfrm flipV="1">
          <a:off x="15290800" y="148666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9080"/>
    <xdr:sp macro="" textlink="">
      <xdr:nvSpPr>
        <xdr:cNvPr id="266" name="テキスト ボックス 265"/>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121920</xdr:rowOff>
    </xdr:from>
    <xdr:to xmlns:xdr="http://schemas.openxmlformats.org/drawingml/2006/spreadsheetDrawing">
      <xdr:col>72</xdr:col>
      <xdr:colOff>203200</xdr:colOff>
      <xdr:row>87</xdr:row>
      <xdr:rowOff>30480</xdr:rowOff>
    </xdr:to>
    <xdr:cxnSp macro="">
      <xdr:nvCxnSpPr>
        <xdr:cNvPr id="267" name="直線コネクタ 266"/>
        <xdr:cNvCxnSpPr/>
      </xdr:nvCxnSpPr>
      <xdr:spPr>
        <a:xfrm>
          <a:off x="14401800" y="148666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71120</xdr:rowOff>
    </xdr:from>
    <xdr:to xmlns:xdr="http://schemas.openxmlformats.org/drawingml/2006/spreadsheetDrawing">
      <xdr:col>73</xdr:col>
      <xdr:colOff>44450</xdr:colOff>
      <xdr:row>87</xdr:row>
      <xdr:rowOff>1270</xdr:rowOff>
    </xdr:to>
    <xdr:sp macro="" textlink="">
      <xdr:nvSpPr>
        <xdr:cNvPr id="268" name="フローチャート: 判断 267"/>
        <xdr:cNvSpPr/>
      </xdr:nvSpPr>
      <xdr:spPr>
        <a:xfrm>
          <a:off x="15240000" y="1481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11430</xdr:rowOff>
    </xdr:from>
    <xdr:ext cx="762000" cy="259080"/>
    <xdr:sp macro="" textlink="">
      <xdr:nvSpPr>
        <xdr:cNvPr id="269" name="テキスト ボックス 268"/>
        <xdr:cNvSpPr txBox="1"/>
      </xdr:nvSpPr>
      <xdr:spPr>
        <a:xfrm>
          <a:off x="14909800"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101600</xdr:rowOff>
    </xdr:from>
    <xdr:to xmlns:xdr="http://schemas.openxmlformats.org/drawingml/2006/spreadsheetDrawing">
      <xdr:col>68</xdr:col>
      <xdr:colOff>152400</xdr:colOff>
      <xdr:row>86</xdr:row>
      <xdr:rowOff>121920</xdr:rowOff>
    </xdr:to>
    <xdr:cxnSp macro="">
      <xdr:nvCxnSpPr>
        <xdr:cNvPr id="270" name="直線コネクタ 269"/>
        <xdr:cNvCxnSpPr/>
      </xdr:nvCxnSpPr>
      <xdr:spPr>
        <a:xfrm>
          <a:off x="13512800" y="148463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71120</xdr:rowOff>
    </xdr:from>
    <xdr:to xmlns:xdr="http://schemas.openxmlformats.org/drawingml/2006/spreadsheetDrawing">
      <xdr:col>68</xdr:col>
      <xdr:colOff>203200</xdr:colOff>
      <xdr:row>87</xdr:row>
      <xdr:rowOff>1270</xdr:rowOff>
    </xdr:to>
    <xdr:sp macro="" textlink="">
      <xdr:nvSpPr>
        <xdr:cNvPr id="271" name="フローチャート: 判断 270"/>
        <xdr:cNvSpPr/>
      </xdr:nvSpPr>
      <xdr:spPr>
        <a:xfrm>
          <a:off x="14351000" y="1481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11430</xdr:rowOff>
    </xdr:from>
    <xdr:ext cx="762000" cy="259080"/>
    <xdr:sp macro="" textlink="">
      <xdr:nvSpPr>
        <xdr:cNvPr id="272" name="テキスト ボックス 271"/>
        <xdr:cNvSpPr txBox="1"/>
      </xdr:nvSpPr>
      <xdr:spPr>
        <a:xfrm>
          <a:off x="14020800"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90805</xdr:rowOff>
    </xdr:from>
    <xdr:to xmlns:xdr="http://schemas.openxmlformats.org/drawingml/2006/spreadsheetDrawing">
      <xdr:col>64</xdr:col>
      <xdr:colOff>152400</xdr:colOff>
      <xdr:row>87</xdr:row>
      <xdr:rowOff>20955</xdr:rowOff>
    </xdr:to>
    <xdr:sp macro="" textlink="">
      <xdr:nvSpPr>
        <xdr:cNvPr id="273" name="フローチャート: 判断 272"/>
        <xdr:cNvSpPr/>
      </xdr:nvSpPr>
      <xdr:spPr>
        <a:xfrm>
          <a:off x="13462000" y="14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6350</xdr:rowOff>
    </xdr:from>
    <xdr:ext cx="762000" cy="254000"/>
    <xdr:sp macro="" textlink="">
      <xdr:nvSpPr>
        <xdr:cNvPr id="274" name="テキスト ボックス 273"/>
        <xdr:cNvSpPr txBox="1"/>
      </xdr:nvSpPr>
      <xdr:spPr>
        <a:xfrm>
          <a:off x="13131800" y="14922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90805</xdr:rowOff>
    </xdr:from>
    <xdr:to xmlns:xdr="http://schemas.openxmlformats.org/drawingml/2006/spreadsheetDrawing">
      <xdr:col>81</xdr:col>
      <xdr:colOff>95250</xdr:colOff>
      <xdr:row>87</xdr:row>
      <xdr:rowOff>20955</xdr:rowOff>
    </xdr:to>
    <xdr:sp macro="" textlink="">
      <xdr:nvSpPr>
        <xdr:cNvPr id="280" name="楕円 279"/>
        <xdr:cNvSpPr/>
      </xdr:nvSpPr>
      <xdr:spPr>
        <a:xfrm>
          <a:off x="169672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63500</xdr:rowOff>
    </xdr:from>
    <xdr:ext cx="762000" cy="254000"/>
    <xdr:sp macro="" textlink="">
      <xdr:nvSpPr>
        <xdr:cNvPr id="281" name="給与水準   （国との比較）該当値テキスト"/>
        <xdr:cNvSpPr txBox="1"/>
      </xdr:nvSpPr>
      <xdr:spPr>
        <a:xfrm>
          <a:off x="17106900" y="14808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71120</xdr:rowOff>
    </xdr:from>
    <xdr:to xmlns:xdr="http://schemas.openxmlformats.org/drawingml/2006/spreadsheetDrawing">
      <xdr:col>77</xdr:col>
      <xdr:colOff>95250</xdr:colOff>
      <xdr:row>87</xdr:row>
      <xdr:rowOff>1270</xdr:rowOff>
    </xdr:to>
    <xdr:sp macro="" textlink="">
      <xdr:nvSpPr>
        <xdr:cNvPr id="282" name="楕円 281"/>
        <xdr:cNvSpPr/>
      </xdr:nvSpPr>
      <xdr:spPr>
        <a:xfrm>
          <a:off x="161290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157480</xdr:rowOff>
    </xdr:from>
    <xdr:ext cx="736600" cy="254000"/>
    <xdr:sp macro="" textlink="">
      <xdr:nvSpPr>
        <xdr:cNvPr id="283" name="テキスト ボックス 282"/>
        <xdr:cNvSpPr txBox="1"/>
      </xdr:nvSpPr>
      <xdr:spPr>
        <a:xfrm>
          <a:off x="15798800" y="149021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151130</xdr:rowOff>
    </xdr:from>
    <xdr:to xmlns:xdr="http://schemas.openxmlformats.org/drawingml/2006/spreadsheetDrawing">
      <xdr:col>73</xdr:col>
      <xdr:colOff>44450</xdr:colOff>
      <xdr:row>87</xdr:row>
      <xdr:rowOff>81280</xdr:rowOff>
    </xdr:to>
    <xdr:sp macro="" textlink="">
      <xdr:nvSpPr>
        <xdr:cNvPr id="284" name="楕円 283"/>
        <xdr:cNvSpPr/>
      </xdr:nvSpPr>
      <xdr:spPr>
        <a:xfrm>
          <a:off x="152400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66040</xdr:rowOff>
    </xdr:from>
    <xdr:ext cx="762000" cy="254000"/>
    <xdr:sp macro="" textlink="">
      <xdr:nvSpPr>
        <xdr:cNvPr id="285" name="テキスト ボックス 284"/>
        <xdr:cNvSpPr txBox="1"/>
      </xdr:nvSpPr>
      <xdr:spPr>
        <a:xfrm>
          <a:off x="14909800" y="149821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71120</xdr:rowOff>
    </xdr:from>
    <xdr:to xmlns:xdr="http://schemas.openxmlformats.org/drawingml/2006/spreadsheetDrawing">
      <xdr:col>68</xdr:col>
      <xdr:colOff>203200</xdr:colOff>
      <xdr:row>87</xdr:row>
      <xdr:rowOff>1270</xdr:rowOff>
    </xdr:to>
    <xdr:sp macro="" textlink="">
      <xdr:nvSpPr>
        <xdr:cNvPr id="286" name="楕円 285"/>
        <xdr:cNvSpPr/>
      </xdr:nvSpPr>
      <xdr:spPr>
        <a:xfrm>
          <a:off x="143510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157480</xdr:rowOff>
    </xdr:from>
    <xdr:ext cx="762000" cy="254000"/>
    <xdr:sp macro="" textlink="">
      <xdr:nvSpPr>
        <xdr:cNvPr id="287" name="テキスト ボックス 286"/>
        <xdr:cNvSpPr txBox="1"/>
      </xdr:nvSpPr>
      <xdr:spPr>
        <a:xfrm>
          <a:off x="14020800" y="149021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88" name="楕円 287"/>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162560</xdr:rowOff>
    </xdr:from>
    <xdr:ext cx="762000" cy="259080"/>
    <xdr:sp macro="" textlink="">
      <xdr:nvSpPr>
        <xdr:cNvPr id="289" name="テキスト ボックス 288"/>
        <xdr:cNvSpPr txBox="1"/>
      </xdr:nvSpPr>
      <xdr:spPr>
        <a:xfrm>
          <a:off x="13131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1" name="テキスト ボックス 290"/>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92" name="テキスト ボックス 291"/>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人口減少が著しいことに加え、豪雪地であることや盆地内に集落が点在し、旧町村の単位で配置された保育所や学校が他団体よりも多いこと、さらには市単独で消防組織を運営していることに加え、隣町の大石田町から消防業務を受託していることにより、類似団体平均を上回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当市は類似団体に比べても人口が少なく、人口1000人当たり職員数が高い傾向にある。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5" name="テキスト ボックス 304"/>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4000"/>
    <xdr:sp macro="" textlink="">
      <xdr:nvSpPr>
        <xdr:cNvPr id="315" name="テキスト ボックス 314"/>
        <xdr:cNvSpPr txBox="1"/>
      </xdr:nvSpPr>
      <xdr:spPr>
        <a:xfrm>
          <a:off x="1206500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4000"/>
    <xdr:sp macro="" textlink="">
      <xdr:nvSpPr>
        <xdr:cNvPr id="317" name="テキスト ボックス 316"/>
        <xdr:cNvSpPr txBox="1"/>
      </xdr:nvSpPr>
      <xdr:spPr>
        <a:xfrm>
          <a:off x="1206500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149225</xdr:rowOff>
    </xdr:from>
    <xdr:to xmlns:xdr="http://schemas.openxmlformats.org/drawingml/2006/spreadsheetDrawing">
      <xdr:col>81</xdr:col>
      <xdr:colOff>44450</xdr:colOff>
      <xdr:row>67</xdr:row>
      <xdr:rowOff>116205</xdr:rowOff>
    </xdr:to>
    <xdr:cxnSp macro="">
      <xdr:nvCxnSpPr>
        <xdr:cNvPr id="321" name="直線コネクタ 320"/>
        <xdr:cNvCxnSpPr/>
      </xdr:nvCxnSpPr>
      <xdr:spPr>
        <a:xfrm flipV="1">
          <a:off x="17018000" y="10093325"/>
          <a:ext cx="0" cy="1510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88265</xdr:rowOff>
    </xdr:from>
    <xdr:ext cx="762000" cy="254000"/>
    <xdr:sp macro="" textlink="">
      <xdr:nvSpPr>
        <xdr:cNvPr id="322" name="定員管理の状況最小値テキスト"/>
        <xdr:cNvSpPr txBox="1"/>
      </xdr:nvSpPr>
      <xdr:spPr>
        <a:xfrm>
          <a:off x="17106900" y="11575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116205</xdr:rowOff>
    </xdr:from>
    <xdr:to xmlns:xdr="http://schemas.openxmlformats.org/drawingml/2006/spreadsheetDrawing">
      <xdr:col>81</xdr:col>
      <xdr:colOff>133350</xdr:colOff>
      <xdr:row>67</xdr:row>
      <xdr:rowOff>116205</xdr:rowOff>
    </xdr:to>
    <xdr:cxnSp macro="">
      <xdr:nvCxnSpPr>
        <xdr:cNvPr id="323" name="直線コネクタ 322"/>
        <xdr:cNvCxnSpPr/>
      </xdr:nvCxnSpPr>
      <xdr:spPr>
        <a:xfrm>
          <a:off x="16929100" y="1160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64135</xdr:rowOff>
    </xdr:from>
    <xdr:ext cx="762000" cy="254000"/>
    <xdr:sp macro="" textlink="">
      <xdr:nvSpPr>
        <xdr:cNvPr id="324" name="定員管理の状況最大値テキスト"/>
        <xdr:cNvSpPr txBox="1"/>
      </xdr:nvSpPr>
      <xdr:spPr>
        <a:xfrm>
          <a:off x="17106900" y="9836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149225</xdr:rowOff>
    </xdr:from>
    <xdr:to xmlns:xdr="http://schemas.openxmlformats.org/drawingml/2006/spreadsheetDrawing">
      <xdr:col>81</xdr:col>
      <xdr:colOff>133350</xdr:colOff>
      <xdr:row>58</xdr:row>
      <xdr:rowOff>149225</xdr:rowOff>
    </xdr:to>
    <xdr:cxnSp macro="">
      <xdr:nvCxnSpPr>
        <xdr:cNvPr id="325" name="直線コネクタ 324"/>
        <xdr:cNvCxnSpPr/>
      </xdr:nvCxnSpPr>
      <xdr:spPr>
        <a:xfrm>
          <a:off x="16929100" y="1009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67</xdr:row>
      <xdr:rowOff>86995</xdr:rowOff>
    </xdr:from>
    <xdr:to xmlns:xdr="http://schemas.openxmlformats.org/drawingml/2006/spreadsheetDrawing">
      <xdr:col>81</xdr:col>
      <xdr:colOff>44450</xdr:colOff>
      <xdr:row>67</xdr:row>
      <xdr:rowOff>97790</xdr:rowOff>
    </xdr:to>
    <xdr:cxnSp macro="">
      <xdr:nvCxnSpPr>
        <xdr:cNvPr id="326" name="直線コネクタ 325"/>
        <xdr:cNvCxnSpPr/>
      </xdr:nvCxnSpPr>
      <xdr:spPr>
        <a:xfrm>
          <a:off x="16179800" y="115741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159385</xdr:rowOff>
    </xdr:from>
    <xdr:ext cx="762000" cy="258445"/>
    <xdr:sp macro="" textlink="">
      <xdr:nvSpPr>
        <xdr:cNvPr id="327" name="定員管理の状況平均値テキスト"/>
        <xdr:cNvSpPr txBox="1"/>
      </xdr:nvSpPr>
      <xdr:spPr>
        <a:xfrm>
          <a:off x="17106900" y="104463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143510</xdr:rowOff>
    </xdr:from>
    <xdr:to xmlns:xdr="http://schemas.openxmlformats.org/drawingml/2006/spreadsheetDrawing">
      <xdr:col>81</xdr:col>
      <xdr:colOff>95250</xdr:colOff>
      <xdr:row>62</xdr:row>
      <xdr:rowOff>73025</xdr:rowOff>
    </xdr:to>
    <xdr:sp macro="" textlink="">
      <xdr:nvSpPr>
        <xdr:cNvPr id="328" name="フローチャート: 判断 327"/>
        <xdr:cNvSpPr/>
      </xdr:nvSpPr>
      <xdr:spPr>
        <a:xfrm>
          <a:off x="16967200" y="10601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67</xdr:row>
      <xdr:rowOff>46990</xdr:rowOff>
    </xdr:from>
    <xdr:to xmlns:xdr="http://schemas.openxmlformats.org/drawingml/2006/spreadsheetDrawing">
      <xdr:col>77</xdr:col>
      <xdr:colOff>44450</xdr:colOff>
      <xdr:row>67</xdr:row>
      <xdr:rowOff>86995</xdr:rowOff>
    </xdr:to>
    <xdr:cxnSp macro="">
      <xdr:nvCxnSpPr>
        <xdr:cNvPr id="329" name="直線コネクタ 328"/>
        <xdr:cNvCxnSpPr/>
      </xdr:nvCxnSpPr>
      <xdr:spPr>
        <a:xfrm>
          <a:off x="15290800" y="115341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123825</xdr:rowOff>
    </xdr:from>
    <xdr:to xmlns:xdr="http://schemas.openxmlformats.org/drawingml/2006/spreadsheetDrawing">
      <xdr:col>77</xdr:col>
      <xdr:colOff>95250</xdr:colOff>
      <xdr:row>62</xdr:row>
      <xdr:rowOff>53975</xdr:rowOff>
    </xdr:to>
    <xdr:sp macro="" textlink="">
      <xdr:nvSpPr>
        <xdr:cNvPr id="330" name="フローチャート: 判断 329"/>
        <xdr:cNvSpPr/>
      </xdr:nvSpPr>
      <xdr:spPr>
        <a:xfrm>
          <a:off x="16129000" y="1058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64135</xdr:rowOff>
    </xdr:from>
    <xdr:ext cx="736600" cy="254000"/>
    <xdr:sp macro="" textlink="">
      <xdr:nvSpPr>
        <xdr:cNvPr id="331" name="テキスト ボックス 330"/>
        <xdr:cNvSpPr txBox="1"/>
      </xdr:nvSpPr>
      <xdr:spPr>
        <a:xfrm>
          <a:off x="15798800" y="103511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143510</xdr:rowOff>
    </xdr:from>
    <xdr:to xmlns:xdr="http://schemas.openxmlformats.org/drawingml/2006/spreadsheetDrawing">
      <xdr:col>72</xdr:col>
      <xdr:colOff>203200</xdr:colOff>
      <xdr:row>67</xdr:row>
      <xdr:rowOff>46990</xdr:rowOff>
    </xdr:to>
    <xdr:cxnSp macro="">
      <xdr:nvCxnSpPr>
        <xdr:cNvPr id="332" name="直線コネクタ 331"/>
        <xdr:cNvCxnSpPr/>
      </xdr:nvCxnSpPr>
      <xdr:spPr>
        <a:xfrm>
          <a:off x="14401800" y="1145921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109855</xdr:rowOff>
    </xdr:from>
    <xdr:to xmlns:xdr="http://schemas.openxmlformats.org/drawingml/2006/spreadsheetDrawing">
      <xdr:col>73</xdr:col>
      <xdr:colOff>44450</xdr:colOff>
      <xdr:row>62</xdr:row>
      <xdr:rowOff>40640</xdr:rowOff>
    </xdr:to>
    <xdr:sp macro="" textlink="">
      <xdr:nvSpPr>
        <xdr:cNvPr id="333" name="フローチャート: 判断 332"/>
        <xdr:cNvSpPr/>
      </xdr:nvSpPr>
      <xdr:spPr>
        <a:xfrm>
          <a:off x="15240000" y="10568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50165</xdr:rowOff>
    </xdr:from>
    <xdr:ext cx="762000" cy="259080"/>
    <xdr:sp macro="" textlink="">
      <xdr:nvSpPr>
        <xdr:cNvPr id="334" name="テキスト ボックス 333"/>
        <xdr:cNvSpPr txBox="1"/>
      </xdr:nvSpPr>
      <xdr:spPr>
        <a:xfrm>
          <a:off x="14909800" y="10337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66</xdr:row>
      <xdr:rowOff>52070</xdr:rowOff>
    </xdr:from>
    <xdr:to xmlns:xdr="http://schemas.openxmlformats.org/drawingml/2006/spreadsheetDrawing">
      <xdr:col>68</xdr:col>
      <xdr:colOff>152400</xdr:colOff>
      <xdr:row>66</xdr:row>
      <xdr:rowOff>143510</xdr:rowOff>
    </xdr:to>
    <xdr:cxnSp macro="">
      <xdr:nvCxnSpPr>
        <xdr:cNvPr id="335" name="直線コネクタ 334"/>
        <xdr:cNvCxnSpPr/>
      </xdr:nvCxnSpPr>
      <xdr:spPr>
        <a:xfrm>
          <a:off x="13512800" y="1136777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92710</xdr:rowOff>
    </xdr:from>
    <xdr:to xmlns:xdr="http://schemas.openxmlformats.org/drawingml/2006/spreadsheetDrawing">
      <xdr:col>68</xdr:col>
      <xdr:colOff>203200</xdr:colOff>
      <xdr:row>62</xdr:row>
      <xdr:rowOff>22860</xdr:rowOff>
    </xdr:to>
    <xdr:sp macro="" textlink="">
      <xdr:nvSpPr>
        <xdr:cNvPr id="336" name="フローチャート: 判断 335"/>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33020</xdr:rowOff>
    </xdr:from>
    <xdr:ext cx="762000" cy="259080"/>
    <xdr:sp macro="" textlink="">
      <xdr:nvSpPr>
        <xdr:cNvPr id="337" name="テキスト ボックス 336"/>
        <xdr:cNvSpPr txBox="1"/>
      </xdr:nvSpPr>
      <xdr:spPr>
        <a:xfrm>
          <a:off x="14020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86360</xdr:rowOff>
    </xdr:from>
    <xdr:to xmlns:xdr="http://schemas.openxmlformats.org/drawingml/2006/spreadsheetDrawing">
      <xdr:col>64</xdr:col>
      <xdr:colOff>152400</xdr:colOff>
      <xdr:row>62</xdr:row>
      <xdr:rowOff>15875</xdr:rowOff>
    </xdr:to>
    <xdr:sp macro="" textlink="">
      <xdr:nvSpPr>
        <xdr:cNvPr id="338" name="フローチャート: 判断 337"/>
        <xdr:cNvSpPr/>
      </xdr:nvSpPr>
      <xdr:spPr>
        <a:xfrm>
          <a:off x="13462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26035</xdr:rowOff>
    </xdr:from>
    <xdr:ext cx="762000" cy="259080"/>
    <xdr:sp macro="" textlink="">
      <xdr:nvSpPr>
        <xdr:cNvPr id="339" name="テキスト ボックス 338"/>
        <xdr:cNvSpPr txBox="1"/>
      </xdr:nvSpPr>
      <xdr:spPr>
        <a:xfrm>
          <a:off x="13131800" y="1031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40" name="テキスト ボックス 339"/>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41" name="テキスト ボックス 340"/>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42" name="テキスト ボックス 341"/>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43" name="テキスト ボックス 342"/>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44" name="テキスト ボックス 343"/>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67</xdr:row>
      <xdr:rowOff>46355</xdr:rowOff>
    </xdr:from>
    <xdr:to xmlns:xdr="http://schemas.openxmlformats.org/drawingml/2006/spreadsheetDrawing">
      <xdr:col>81</xdr:col>
      <xdr:colOff>95250</xdr:colOff>
      <xdr:row>67</xdr:row>
      <xdr:rowOff>147955</xdr:rowOff>
    </xdr:to>
    <xdr:sp macro="" textlink="">
      <xdr:nvSpPr>
        <xdr:cNvPr id="345" name="楕円 344"/>
        <xdr:cNvSpPr/>
      </xdr:nvSpPr>
      <xdr:spPr>
        <a:xfrm>
          <a:off x="16967200" y="115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113665</xdr:rowOff>
    </xdr:from>
    <xdr:ext cx="762000" cy="258445"/>
    <xdr:sp macro="" textlink="">
      <xdr:nvSpPr>
        <xdr:cNvPr id="346" name="定員管理の状況該当値テキスト"/>
        <xdr:cNvSpPr txBox="1"/>
      </xdr:nvSpPr>
      <xdr:spPr>
        <a:xfrm>
          <a:off x="17106900" y="1142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67</xdr:row>
      <xdr:rowOff>36195</xdr:rowOff>
    </xdr:from>
    <xdr:to xmlns:xdr="http://schemas.openxmlformats.org/drawingml/2006/spreadsheetDrawing">
      <xdr:col>77</xdr:col>
      <xdr:colOff>95250</xdr:colOff>
      <xdr:row>67</xdr:row>
      <xdr:rowOff>137795</xdr:rowOff>
    </xdr:to>
    <xdr:sp macro="" textlink="">
      <xdr:nvSpPr>
        <xdr:cNvPr id="347" name="楕円 346"/>
        <xdr:cNvSpPr/>
      </xdr:nvSpPr>
      <xdr:spPr>
        <a:xfrm>
          <a:off x="16129000" y="115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67</xdr:row>
      <xdr:rowOff>122555</xdr:rowOff>
    </xdr:from>
    <xdr:ext cx="736600" cy="254000"/>
    <xdr:sp macro="" textlink="">
      <xdr:nvSpPr>
        <xdr:cNvPr id="348" name="テキスト ボックス 347"/>
        <xdr:cNvSpPr txBox="1"/>
      </xdr:nvSpPr>
      <xdr:spPr>
        <a:xfrm>
          <a:off x="15798800" y="1160970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66</xdr:row>
      <xdr:rowOff>167640</xdr:rowOff>
    </xdr:from>
    <xdr:to xmlns:xdr="http://schemas.openxmlformats.org/drawingml/2006/spreadsheetDrawing">
      <xdr:col>73</xdr:col>
      <xdr:colOff>44450</xdr:colOff>
      <xdr:row>67</xdr:row>
      <xdr:rowOff>97790</xdr:rowOff>
    </xdr:to>
    <xdr:sp macro="" textlink="">
      <xdr:nvSpPr>
        <xdr:cNvPr id="349" name="楕円 348"/>
        <xdr:cNvSpPr/>
      </xdr:nvSpPr>
      <xdr:spPr>
        <a:xfrm>
          <a:off x="15240000" y="1148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67</xdr:row>
      <xdr:rowOff>82550</xdr:rowOff>
    </xdr:from>
    <xdr:ext cx="762000" cy="259080"/>
    <xdr:sp macro="" textlink="">
      <xdr:nvSpPr>
        <xdr:cNvPr id="350" name="テキスト ボックス 349"/>
        <xdr:cNvSpPr txBox="1"/>
      </xdr:nvSpPr>
      <xdr:spPr>
        <a:xfrm>
          <a:off x="14909800" y="11569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66</xdr:row>
      <xdr:rowOff>92075</xdr:rowOff>
    </xdr:from>
    <xdr:to xmlns:xdr="http://schemas.openxmlformats.org/drawingml/2006/spreadsheetDrawing">
      <xdr:col>68</xdr:col>
      <xdr:colOff>203200</xdr:colOff>
      <xdr:row>67</xdr:row>
      <xdr:rowOff>22225</xdr:rowOff>
    </xdr:to>
    <xdr:sp macro="" textlink="">
      <xdr:nvSpPr>
        <xdr:cNvPr id="351" name="楕円 350"/>
        <xdr:cNvSpPr/>
      </xdr:nvSpPr>
      <xdr:spPr>
        <a:xfrm>
          <a:off x="143510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67</xdr:row>
      <xdr:rowOff>6985</xdr:rowOff>
    </xdr:from>
    <xdr:ext cx="762000" cy="254000"/>
    <xdr:sp macro="" textlink="">
      <xdr:nvSpPr>
        <xdr:cNvPr id="352" name="テキスト ボックス 351"/>
        <xdr:cNvSpPr txBox="1"/>
      </xdr:nvSpPr>
      <xdr:spPr>
        <a:xfrm>
          <a:off x="14020800" y="114941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66</xdr:row>
      <xdr:rowOff>635</xdr:rowOff>
    </xdr:from>
    <xdr:to xmlns:xdr="http://schemas.openxmlformats.org/drawingml/2006/spreadsheetDrawing">
      <xdr:col>64</xdr:col>
      <xdr:colOff>152400</xdr:colOff>
      <xdr:row>66</xdr:row>
      <xdr:rowOff>102235</xdr:rowOff>
    </xdr:to>
    <xdr:sp macro="" textlink="">
      <xdr:nvSpPr>
        <xdr:cNvPr id="353" name="楕円 352"/>
        <xdr:cNvSpPr/>
      </xdr:nvSpPr>
      <xdr:spPr>
        <a:xfrm>
          <a:off x="13462000" y="1131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86995</xdr:rowOff>
    </xdr:from>
    <xdr:ext cx="762000" cy="254000"/>
    <xdr:sp macro="" textlink="">
      <xdr:nvSpPr>
        <xdr:cNvPr id="354" name="テキスト ボックス 353"/>
        <xdr:cNvSpPr txBox="1"/>
      </xdr:nvSpPr>
      <xdr:spPr>
        <a:xfrm>
          <a:off x="13131800" y="114026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57" name="テキスト ボックス 356"/>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令和4年度までは類似団体平均よりもやや低い状態が続いていたが、令和元年度に実施した過疎対策事業等に伴う起債の償還が今年度より開始されたことにより、前年度に比べて0.9ポイント増加した。</a:t>
          </a:r>
          <a:endParaRPr kumimoji="1" lang="ja-JP" altLang="en-US" sz="1300">
            <a:latin typeface="ＭＳ Ｐゴシック"/>
            <a:ea typeface="ＭＳ Ｐゴシック"/>
          </a:endParaRPr>
        </a:p>
        <a:p>
          <a:r>
            <a:rPr kumimoji="1" lang="ja-JP" altLang="en-US" sz="1200">
              <a:solidFill>
                <a:sysClr val="windowText" lastClr="000000"/>
              </a:solidFill>
              <a:latin typeface="ＭＳ Ｐゴシック"/>
              <a:ea typeface="ＭＳ Ｐゴシック"/>
            </a:rPr>
            <a:t>今後も統合小学校建設や一部事務組合などの大型事業が控えていることから、</a:t>
          </a:r>
          <a:r>
            <a:rPr kumimoji="1" lang="ja-JP" altLang="en-US" sz="1200">
              <a:solidFill>
                <a:sysClr val="windowText" lastClr="000000"/>
              </a:solidFill>
              <a:latin typeface="ＭＳ Ｐゴシック"/>
              <a:ea typeface="ＭＳ Ｐゴシック"/>
            </a:rPr>
            <a:t>投資的事業を厳選し、健全な財政運営に努める</a:t>
          </a:r>
          <a:r>
            <a:rPr kumimoji="1" lang="ja-JP" altLang="en-US" sz="1200">
              <a:solidFill>
                <a:sysClr val="windowText" lastClr="000000"/>
              </a:solidFill>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71" name="直線コネクタ 370"/>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72" name="テキスト ボックス 371"/>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73" name="直線コネクタ 372"/>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4" name="テキスト ボックス 373"/>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5" name="直線コネクタ 374"/>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4000"/>
    <xdr:sp macro="" textlink="">
      <xdr:nvSpPr>
        <xdr:cNvPr id="376" name="テキスト ボックス 375"/>
        <xdr:cNvSpPr txBox="1"/>
      </xdr:nvSpPr>
      <xdr:spPr>
        <a:xfrm>
          <a:off x="12065000" y="7014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7" name="直線コネクタ 376"/>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4000"/>
    <xdr:sp macro="" textlink="">
      <xdr:nvSpPr>
        <xdr:cNvPr id="378" name="テキスト ボックス 377"/>
        <xdr:cNvSpPr txBox="1"/>
      </xdr:nvSpPr>
      <xdr:spPr>
        <a:xfrm>
          <a:off x="12065000" y="6670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9" name="直線コネクタ 378"/>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80" name="テキスト ボックス 379"/>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81" name="直線コネクタ 380"/>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82" name="テキスト ボックス 381"/>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3" name="直線コネクタ 38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31750</xdr:rowOff>
    </xdr:from>
    <xdr:to xmlns:xdr="http://schemas.openxmlformats.org/drawingml/2006/spreadsheetDrawing">
      <xdr:col>81</xdr:col>
      <xdr:colOff>44450</xdr:colOff>
      <xdr:row>46</xdr:row>
      <xdr:rowOff>17780</xdr:rowOff>
    </xdr:to>
    <xdr:cxnSp macro="">
      <xdr:nvCxnSpPr>
        <xdr:cNvPr id="385" name="直線コネクタ 384"/>
        <xdr:cNvCxnSpPr/>
      </xdr:nvCxnSpPr>
      <xdr:spPr>
        <a:xfrm flipV="1">
          <a:off x="17018000" y="6203950"/>
          <a:ext cx="0" cy="1700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161290</xdr:rowOff>
    </xdr:from>
    <xdr:ext cx="762000" cy="259080"/>
    <xdr:sp macro="" textlink="">
      <xdr:nvSpPr>
        <xdr:cNvPr id="386" name="公債費負担の状況最小値テキスト"/>
        <xdr:cNvSpPr txBox="1"/>
      </xdr:nvSpPr>
      <xdr:spPr>
        <a:xfrm>
          <a:off x="17106900" y="787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46</xdr:row>
      <xdr:rowOff>17780</xdr:rowOff>
    </xdr:from>
    <xdr:to xmlns:xdr="http://schemas.openxmlformats.org/drawingml/2006/spreadsheetDrawing">
      <xdr:col>81</xdr:col>
      <xdr:colOff>133350</xdr:colOff>
      <xdr:row>46</xdr:row>
      <xdr:rowOff>17780</xdr:rowOff>
    </xdr:to>
    <xdr:cxnSp macro="">
      <xdr:nvCxnSpPr>
        <xdr:cNvPr id="387" name="直線コネクタ 386"/>
        <xdr:cNvCxnSpPr/>
      </xdr:nvCxnSpPr>
      <xdr:spPr>
        <a:xfrm>
          <a:off x="16929100" y="790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118110</xdr:rowOff>
    </xdr:from>
    <xdr:ext cx="762000" cy="259080"/>
    <xdr:sp macro="" textlink="">
      <xdr:nvSpPr>
        <xdr:cNvPr id="388" name="公債費負担の状況最大値テキスト"/>
        <xdr:cNvSpPr txBox="1"/>
      </xdr:nvSpPr>
      <xdr:spPr>
        <a:xfrm>
          <a:off x="17106900" y="594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31750</xdr:rowOff>
    </xdr:from>
    <xdr:to xmlns:xdr="http://schemas.openxmlformats.org/drawingml/2006/spreadsheetDrawing">
      <xdr:col>81</xdr:col>
      <xdr:colOff>133350</xdr:colOff>
      <xdr:row>36</xdr:row>
      <xdr:rowOff>31750</xdr:rowOff>
    </xdr:to>
    <xdr:cxnSp macro="">
      <xdr:nvCxnSpPr>
        <xdr:cNvPr id="389" name="直線コネクタ 388"/>
        <xdr:cNvCxnSpPr/>
      </xdr:nvCxnSpPr>
      <xdr:spPr>
        <a:xfrm>
          <a:off x="16929100" y="620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24765</xdr:rowOff>
    </xdr:from>
    <xdr:to xmlns:xdr="http://schemas.openxmlformats.org/drawingml/2006/spreadsheetDrawing">
      <xdr:col>81</xdr:col>
      <xdr:colOff>44450</xdr:colOff>
      <xdr:row>41</xdr:row>
      <xdr:rowOff>127635</xdr:rowOff>
    </xdr:to>
    <xdr:cxnSp macro="">
      <xdr:nvCxnSpPr>
        <xdr:cNvPr id="390" name="直線コネクタ 389"/>
        <xdr:cNvCxnSpPr/>
      </xdr:nvCxnSpPr>
      <xdr:spPr>
        <a:xfrm>
          <a:off x="16179800" y="705421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47625</xdr:rowOff>
    </xdr:from>
    <xdr:ext cx="762000" cy="259080"/>
    <xdr:sp macro="" textlink="">
      <xdr:nvSpPr>
        <xdr:cNvPr id="391" name="公債費負担の状況平均値テキスト"/>
        <xdr:cNvSpPr txBox="1"/>
      </xdr:nvSpPr>
      <xdr:spPr>
        <a:xfrm>
          <a:off x="17106900" y="6905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392" name="フローチャート: 判断 391"/>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81280</xdr:rowOff>
    </xdr:from>
    <xdr:to xmlns:xdr="http://schemas.openxmlformats.org/drawingml/2006/spreadsheetDrawing">
      <xdr:col>77</xdr:col>
      <xdr:colOff>44450</xdr:colOff>
      <xdr:row>41</xdr:row>
      <xdr:rowOff>24765</xdr:rowOff>
    </xdr:to>
    <xdr:cxnSp macro="">
      <xdr:nvCxnSpPr>
        <xdr:cNvPr id="393" name="直線コネクタ 392"/>
        <xdr:cNvCxnSpPr/>
      </xdr:nvCxnSpPr>
      <xdr:spPr>
        <a:xfrm>
          <a:off x="15290800" y="693928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8255</xdr:rowOff>
    </xdr:from>
    <xdr:to xmlns:xdr="http://schemas.openxmlformats.org/drawingml/2006/spreadsheetDrawing">
      <xdr:col>77</xdr:col>
      <xdr:colOff>95250</xdr:colOff>
      <xdr:row>41</xdr:row>
      <xdr:rowOff>109855</xdr:rowOff>
    </xdr:to>
    <xdr:sp macro="" textlink="">
      <xdr:nvSpPr>
        <xdr:cNvPr id="394" name="フローチャート: 判断 393"/>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94615</xdr:rowOff>
    </xdr:from>
    <xdr:ext cx="736600" cy="259080"/>
    <xdr:sp macro="" textlink="">
      <xdr:nvSpPr>
        <xdr:cNvPr id="395" name="テキスト ボックス 394"/>
        <xdr:cNvSpPr txBox="1"/>
      </xdr:nvSpPr>
      <xdr:spPr>
        <a:xfrm>
          <a:off x="15798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57785</xdr:rowOff>
    </xdr:from>
    <xdr:to xmlns:xdr="http://schemas.openxmlformats.org/drawingml/2006/spreadsheetDrawing">
      <xdr:col>72</xdr:col>
      <xdr:colOff>203200</xdr:colOff>
      <xdr:row>40</xdr:row>
      <xdr:rowOff>81280</xdr:rowOff>
    </xdr:to>
    <xdr:cxnSp macro="">
      <xdr:nvCxnSpPr>
        <xdr:cNvPr id="396" name="直線コネクタ 395"/>
        <xdr:cNvCxnSpPr/>
      </xdr:nvCxnSpPr>
      <xdr:spPr>
        <a:xfrm>
          <a:off x="14401800" y="69157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8255</xdr:rowOff>
    </xdr:from>
    <xdr:to xmlns:xdr="http://schemas.openxmlformats.org/drawingml/2006/spreadsheetDrawing">
      <xdr:col>73</xdr:col>
      <xdr:colOff>44450</xdr:colOff>
      <xdr:row>41</xdr:row>
      <xdr:rowOff>109855</xdr:rowOff>
    </xdr:to>
    <xdr:sp macro="" textlink="">
      <xdr:nvSpPr>
        <xdr:cNvPr id="397" name="フローチャート: 判断 396"/>
        <xdr:cNvSpPr/>
      </xdr:nvSpPr>
      <xdr:spPr>
        <a:xfrm>
          <a:off x="15240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94615</xdr:rowOff>
    </xdr:from>
    <xdr:ext cx="762000" cy="259080"/>
    <xdr:sp macro="" textlink="">
      <xdr:nvSpPr>
        <xdr:cNvPr id="398" name="テキスト ボックス 397"/>
        <xdr:cNvSpPr txBox="1"/>
      </xdr:nvSpPr>
      <xdr:spPr>
        <a:xfrm>
          <a:off x="14909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23495</xdr:rowOff>
    </xdr:from>
    <xdr:to xmlns:xdr="http://schemas.openxmlformats.org/drawingml/2006/spreadsheetDrawing">
      <xdr:col>68</xdr:col>
      <xdr:colOff>152400</xdr:colOff>
      <xdr:row>40</xdr:row>
      <xdr:rowOff>57785</xdr:rowOff>
    </xdr:to>
    <xdr:cxnSp macro="">
      <xdr:nvCxnSpPr>
        <xdr:cNvPr id="399" name="直線コネクタ 398"/>
        <xdr:cNvCxnSpPr/>
      </xdr:nvCxnSpPr>
      <xdr:spPr>
        <a:xfrm>
          <a:off x="13512800" y="68814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8255</xdr:rowOff>
    </xdr:from>
    <xdr:to xmlns:xdr="http://schemas.openxmlformats.org/drawingml/2006/spreadsheetDrawing">
      <xdr:col>68</xdr:col>
      <xdr:colOff>203200</xdr:colOff>
      <xdr:row>41</xdr:row>
      <xdr:rowOff>109855</xdr:rowOff>
    </xdr:to>
    <xdr:sp macro="" textlink="">
      <xdr:nvSpPr>
        <xdr:cNvPr id="400" name="フローチャート: 判断 399"/>
        <xdr:cNvSpPr/>
      </xdr:nvSpPr>
      <xdr:spPr>
        <a:xfrm>
          <a:off x="14351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94615</xdr:rowOff>
    </xdr:from>
    <xdr:ext cx="762000" cy="259080"/>
    <xdr:sp macro="" textlink="">
      <xdr:nvSpPr>
        <xdr:cNvPr id="401" name="テキスト ボックス 400"/>
        <xdr:cNvSpPr txBox="1"/>
      </xdr:nvSpPr>
      <xdr:spPr>
        <a:xfrm>
          <a:off x="14020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19685</xdr:rowOff>
    </xdr:from>
    <xdr:to xmlns:xdr="http://schemas.openxmlformats.org/drawingml/2006/spreadsheetDrawing">
      <xdr:col>64</xdr:col>
      <xdr:colOff>152400</xdr:colOff>
      <xdr:row>41</xdr:row>
      <xdr:rowOff>121285</xdr:rowOff>
    </xdr:to>
    <xdr:sp macro="" textlink="">
      <xdr:nvSpPr>
        <xdr:cNvPr id="402" name="フローチャート: 判断 401"/>
        <xdr:cNvSpPr/>
      </xdr:nvSpPr>
      <xdr:spPr>
        <a:xfrm>
          <a:off x="134620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106045</xdr:rowOff>
    </xdr:from>
    <xdr:ext cx="762000" cy="259080"/>
    <xdr:sp macro="" textlink="">
      <xdr:nvSpPr>
        <xdr:cNvPr id="403" name="テキスト ボックス 402"/>
        <xdr:cNvSpPr txBox="1"/>
      </xdr:nvSpPr>
      <xdr:spPr>
        <a:xfrm>
          <a:off x="131318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4" name="テキスト ボックス 40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5" name="テキスト ボックス 40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6" name="テキスト ボックス 40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7" name="テキスト ボックス 40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8" name="テキスト ボックス 40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76835</xdr:rowOff>
    </xdr:from>
    <xdr:to xmlns:xdr="http://schemas.openxmlformats.org/drawingml/2006/spreadsheetDrawing">
      <xdr:col>81</xdr:col>
      <xdr:colOff>95250</xdr:colOff>
      <xdr:row>42</xdr:row>
      <xdr:rowOff>6985</xdr:rowOff>
    </xdr:to>
    <xdr:sp macro="" textlink="">
      <xdr:nvSpPr>
        <xdr:cNvPr id="409" name="楕円 408"/>
        <xdr:cNvSpPr/>
      </xdr:nvSpPr>
      <xdr:spPr>
        <a:xfrm>
          <a:off x="169672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48895</xdr:rowOff>
    </xdr:from>
    <xdr:ext cx="762000" cy="259080"/>
    <xdr:sp macro="" textlink="">
      <xdr:nvSpPr>
        <xdr:cNvPr id="410" name="公債費負担の状況該当値テキスト"/>
        <xdr:cNvSpPr txBox="1"/>
      </xdr:nvSpPr>
      <xdr:spPr>
        <a:xfrm>
          <a:off x="171069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145415</xdr:rowOff>
    </xdr:from>
    <xdr:to xmlns:xdr="http://schemas.openxmlformats.org/drawingml/2006/spreadsheetDrawing">
      <xdr:col>77</xdr:col>
      <xdr:colOff>95250</xdr:colOff>
      <xdr:row>41</xdr:row>
      <xdr:rowOff>75565</xdr:rowOff>
    </xdr:to>
    <xdr:sp macro="" textlink="">
      <xdr:nvSpPr>
        <xdr:cNvPr id="411" name="楕円 410"/>
        <xdr:cNvSpPr/>
      </xdr:nvSpPr>
      <xdr:spPr>
        <a:xfrm>
          <a:off x="16129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86360</xdr:rowOff>
    </xdr:from>
    <xdr:ext cx="736600" cy="254000"/>
    <xdr:sp macro="" textlink="">
      <xdr:nvSpPr>
        <xdr:cNvPr id="412" name="テキスト ボックス 411"/>
        <xdr:cNvSpPr txBox="1"/>
      </xdr:nvSpPr>
      <xdr:spPr>
        <a:xfrm>
          <a:off x="15798800" y="67729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30480</xdr:rowOff>
    </xdr:from>
    <xdr:to xmlns:xdr="http://schemas.openxmlformats.org/drawingml/2006/spreadsheetDrawing">
      <xdr:col>73</xdr:col>
      <xdr:colOff>44450</xdr:colOff>
      <xdr:row>40</xdr:row>
      <xdr:rowOff>132080</xdr:rowOff>
    </xdr:to>
    <xdr:sp macro="" textlink="">
      <xdr:nvSpPr>
        <xdr:cNvPr id="413" name="楕円 412"/>
        <xdr:cNvSpPr/>
      </xdr:nvSpPr>
      <xdr:spPr>
        <a:xfrm>
          <a:off x="15240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142240</xdr:rowOff>
    </xdr:from>
    <xdr:ext cx="762000" cy="259080"/>
    <xdr:sp macro="" textlink="">
      <xdr:nvSpPr>
        <xdr:cNvPr id="414" name="テキスト ボックス 413"/>
        <xdr:cNvSpPr txBox="1"/>
      </xdr:nvSpPr>
      <xdr:spPr>
        <a:xfrm>
          <a:off x="14909800" y="665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6985</xdr:rowOff>
    </xdr:from>
    <xdr:to xmlns:xdr="http://schemas.openxmlformats.org/drawingml/2006/spreadsheetDrawing">
      <xdr:col>68</xdr:col>
      <xdr:colOff>203200</xdr:colOff>
      <xdr:row>40</xdr:row>
      <xdr:rowOff>109220</xdr:rowOff>
    </xdr:to>
    <xdr:sp macro="" textlink="">
      <xdr:nvSpPr>
        <xdr:cNvPr id="415" name="楕円 414"/>
        <xdr:cNvSpPr/>
      </xdr:nvSpPr>
      <xdr:spPr>
        <a:xfrm>
          <a:off x="14351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118745</xdr:rowOff>
    </xdr:from>
    <xdr:ext cx="762000" cy="259080"/>
    <xdr:sp macro="" textlink="">
      <xdr:nvSpPr>
        <xdr:cNvPr id="416" name="テキスト ボックス 415"/>
        <xdr:cNvSpPr txBox="1"/>
      </xdr:nvSpPr>
      <xdr:spPr>
        <a:xfrm>
          <a:off x="1402080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144145</xdr:rowOff>
    </xdr:from>
    <xdr:to xmlns:xdr="http://schemas.openxmlformats.org/drawingml/2006/spreadsheetDrawing">
      <xdr:col>64</xdr:col>
      <xdr:colOff>152400</xdr:colOff>
      <xdr:row>40</xdr:row>
      <xdr:rowOff>74930</xdr:rowOff>
    </xdr:to>
    <xdr:sp macro="" textlink="">
      <xdr:nvSpPr>
        <xdr:cNvPr id="417" name="楕円 416"/>
        <xdr:cNvSpPr/>
      </xdr:nvSpPr>
      <xdr:spPr>
        <a:xfrm>
          <a:off x="134620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84455</xdr:rowOff>
    </xdr:from>
    <xdr:ext cx="762000" cy="259080"/>
    <xdr:sp macro="" textlink="">
      <xdr:nvSpPr>
        <xdr:cNvPr id="418" name="テキスト ボックス 417"/>
        <xdr:cNvSpPr txBox="1"/>
      </xdr:nvSpPr>
      <xdr:spPr>
        <a:xfrm>
          <a:off x="13131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20" name="テキスト ボックス 41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21" name="テキスト ボックス 420"/>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上回っている。地方債現在高の減並びに財政調整基金及び減債基金の積立による充当可能基金の増により、改善傾向にある。今後、大規模事業が予定されており、将来負担比率の増が見込まれるが、事業の厳選、地方債発行額の抑制により財政の健全化に努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32" name="テキスト ボックス 431"/>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3" name="直線コネクタ 43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4" name="テキスト ボックス 43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5" name="直線コネクタ 43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4000"/>
    <xdr:sp macro="" textlink="">
      <xdr:nvSpPr>
        <xdr:cNvPr id="436" name="テキスト ボックス 435"/>
        <xdr:cNvSpPr txBox="1"/>
      </xdr:nvSpPr>
      <xdr:spPr>
        <a:xfrm>
          <a:off x="12065000" y="383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7" name="直線コネクタ 43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4000"/>
    <xdr:sp macro="" textlink="">
      <xdr:nvSpPr>
        <xdr:cNvPr id="438" name="テキスト ボックス 437"/>
        <xdr:cNvSpPr txBox="1"/>
      </xdr:nvSpPr>
      <xdr:spPr>
        <a:xfrm>
          <a:off x="12065000" y="343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9" name="直線コネクタ 43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40" name="テキスト ボックス 43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41" name="直線コネクタ 44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42" name="テキスト ボックス 44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43" name="直線コネクタ 44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44" name="テキスト ボックス 44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5" name="直線コネクタ 44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81280</xdr:rowOff>
    </xdr:to>
    <xdr:cxnSp macro="">
      <xdr:nvCxnSpPr>
        <xdr:cNvPr id="447" name="直線コネクタ 446"/>
        <xdr:cNvCxnSpPr/>
      </xdr:nvCxnSpPr>
      <xdr:spPr>
        <a:xfrm flipV="1">
          <a:off x="17018000" y="2370455"/>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53340</xdr:rowOff>
    </xdr:from>
    <xdr:ext cx="762000" cy="254000"/>
    <xdr:sp macro="" textlink="">
      <xdr:nvSpPr>
        <xdr:cNvPr id="448" name="将来負担の状況最小値テキスト"/>
        <xdr:cNvSpPr txBox="1"/>
      </xdr:nvSpPr>
      <xdr:spPr>
        <a:xfrm>
          <a:off x="17106900" y="38252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81280</xdr:rowOff>
    </xdr:from>
    <xdr:to xmlns:xdr="http://schemas.openxmlformats.org/drawingml/2006/spreadsheetDrawing">
      <xdr:col>81</xdr:col>
      <xdr:colOff>133350</xdr:colOff>
      <xdr:row>22</xdr:row>
      <xdr:rowOff>81280</xdr:rowOff>
    </xdr:to>
    <xdr:cxnSp macro="">
      <xdr:nvCxnSpPr>
        <xdr:cNvPr id="449" name="直線コネクタ 448"/>
        <xdr:cNvCxnSpPr/>
      </xdr:nvCxnSpPr>
      <xdr:spPr>
        <a:xfrm>
          <a:off x="16929100" y="3853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4000"/>
    <xdr:sp macro="" textlink="">
      <xdr:nvSpPr>
        <xdr:cNvPr id="450" name="将来負担の状況最大値テキスト"/>
        <xdr:cNvSpPr txBox="1"/>
      </xdr:nvSpPr>
      <xdr:spPr>
        <a:xfrm>
          <a:off x="17106900" y="2063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51" name="直線コネクタ 45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43180</xdr:rowOff>
    </xdr:from>
    <xdr:to xmlns:xdr="http://schemas.openxmlformats.org/drawingml/2006/spreadsheetDrawing">
      <xdr:col>81</xdr:col>
      <xdr:colOff>44450</xdr:colOff>
      <xdr:row>17</xdr:row>
      <xdr:rowOff>55245</xdr:rowOff>
    </xdr:to>
    <xdr:cxnSp macro="">
      <xdr:nvCxnSpPr>
        <xdr:cNvPr id="452" name="直線コネクタ 451"/>
        <xdr:cNvCxnSpPr/>
      </xdr:nvCxnSpPr>
      <xdr:spPr>
        <a:xfrm flipV="1">
          <a:off x="16179800" y="2786380"/>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4000"/>
    <xdr:sp macro="" textlink="">
      <xdr:nvSpPr>
        <xdr:cNvPr id="453" name="将来負担の状況平均値テキスト"/>
        <xdr:cNvSpPr txBox="1"/>
      </xdr:nvSpPr>
      <xdr:spPr>
        <a:xfrm>
          <a:off x="17106900" y="21780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54" name="フローチャート: 判断 453"/>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17</xdr:row>
      <xdr:rowOff>55245</xdr:rowOff>
    </xdr:from>
    <xdr:to xmlns:xdr="http://schemas.openxmlformats.org/drawingml/2006/spreadsheetDrawing">
      <xdr:col>77</xdr:col>
      <xdr:colOff>44450</xdr:colOff>
      <xdr:row>18</xdr:row>
      <xdr:rowOff>24765</xdr:rowOff>
    </xdr:to>
    <xdr:cxnSp macro="">
      <xdr:nvCxnSpPr>
        <xdr:cNvPr id="455" name="直線コネクタ 454"/>
        <xdr:cNvCxnSpPr/>
      </xdr:nvCxnSpPr>
      <xdr:spPr>
        <a:xfrm flipV="1">
          <a:off x="15290800" y="296989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163195</xdr:rowOff>
    </xdr:from>
    <xdr:to xmlns:xdr="http://schemas.openxmlformats.org/drawingml/2006/spreadsheetDrawing">
      <xdr:col>77</xdr:col>
      <xdr:colOff>95250</xdr:colOff>
      <xdr:row>14</xdr:row>
      <xdr:rowOff>93345</xdr:rowOff>
    </xdr:to>
    <xdr:sp macro="" textlink="">
      <xdr:nvSpPr>
        <xdr:cNvPr id="456" name="フローチャート: 判断 455"/>
        <xdr:cNvSpPr/>
      </xdr:nvSpPr>
      <xdr:spPr>
        <a:xfrm>
          <a:off x="16129000" y="239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103505</xdr:rowOff>
    </xdr:from>
    <xdr:ext cx="736600" cy="259080"/>
    <xdr:sp macro="" textlink="">
      <xdr:nvSpPr>
        <xdr:cNvPr id="457" name="テキスト ボックス 456"/>
        <xdr:cNvSpPr txBox="1"/>
      </xdr:nvSpPr>
      <xdr:spPr>
        <a:xfrm>
          <a:off x="15798800" y="2160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18</xdr:row>
      <xdr:rowOff>24765</xdr:rowOff>
    </xdr:from>
    <xdr:to xmlns:xdr="http://schemas.openxmlformats.org/drawingml/2006/spreadsheetDrawing">
      <xdr:col>72</xdr:col>
      <xdr:colOff>203200</xdr:colOff>
      <xdr:row>19</xdr:row>
      <xdr:rowOff>74930</xdr:rowOff>
    </xdr:to>
    <xdr:cxnSp macro="">
      <xdr:nvCxnSpPr>
        <xdr:cNvPr id="458" name="直線コネクタ 457"/>
        <xdr:cNvCxnSpPr/>
      </xdr:nvCxnSpPr>
      <xdr:spPr>
        <a:xfrm flipV="1">
          <a:off x="14401800" y="3110865"/>
          <a:ext cx="889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97790</xdr:rowOff>
    </xdr:from>
    <xdr:to xmlns:xdr="http://schemas.openxmlformats.org/drawingml/2006/spreadsheetDrawing">
      <xdr:col>73</xdr:col>
      <xdr:colOff>44450</xdr:colOff>
      <xdr:row>15</xdr:row>
      <xdr:rowOff>27940</xdr:rowOff>
    </xdr:to>
    <xdr:sp macro="" textlink="">
      <xdr:nvSpPr>
        <xdr:cNvPr id="459" name="フローチャート: 判断 458"/>
        <xdr:cNvSpPr/>
      </xdr:nvSpPr>
      <xdr:spPr>
        <a:xfrm>
          <a:off x="15240000" y="24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38100</xdr:rowOff>
    </xdr:from>
    <xdr:ext cx="762000" cy="259080"/>
    <xdr:sp macro="" textlink="">
      <xdr:nvSpPr>
        <xdr:cNvPr id="460" name="テキスト ボックス 459"/>
        <xdr:cNvSpPr txBox="1"/>
      </xdr:nvSpPr>
      <xdr:spPr>
        <a:xfrm>
          <a:off x="14909800" y="226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74930</xdr:rowOff>
    </xdr:from>
    <xdr:to xmlns:xdr="http://schemas.openxmlformats.org/drawingml/2006/spreadsheetDrawing">
      <xdr:col>68</xdr:col>
      <xdr:colOff>152400</xdr:colOff>
      <xdr:row>20</xdr:row>
      <xdr:rowOff>7620</xdr:rowOff>
    </xdr:to>
    <xdr:cxnSp macro="">
      <xdr:nvCxnSpPr>
        <xdr:cNvPr id="461" name="直線コネクタ 460"/>
        <xdr:cNvCxnSpPr/>
      </xdr:nvCxnSpPr>
      <xdr:spPr>
        <a:xfrm flipV="1">
          <a:off x="13512800" y="333248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113665</xdr:rowOff>
    </xdr:from>
    <xdr:to xmlns:xdr="http://schemas.openxmlformats.org/drawingml/2006/spreadsheetDrawing">
      <xdr:col>68</xdr:col>
      <xdr:colOff>203200</xdr:colOff>
      <xdr:row>15</xdr:row>
      <xdr:rowOff>43815</xdr:rowOff>
    </xdr:to>
    <xdr:sp macro="" textlink="">
      <xdr:nvSpPr>
        <xdr:cNvPr id="462" name="フローチャート: 判断 461"/>
        <xdr:cNvSpPr/>
      </xdr:nvSpPr>
      <xdr:spPr>
        <a:xfrm>
          <a:off x="14351000" y="251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53975</xdr:rowOff>
    </xdr:from>
    <xdr:ext cx="762000" cy="254000"/>
    <xdr:sp macro="" textlink="">
      <xdr:nvSpPr>
        <xdr:cNvPr id="463" name="テキスト ボックス 462"/>
        <xdr:cNvSpPr txBox="1"/>
      </xdr:nvSpPr>
      <xdr:spPr>
        <a:xfrm>
          <a:off x="14020800" y="22828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119380</xdr:rowOff>
    </xdr:from>
    <xdr:to xmlns:xdr="http://schemas.openxmlformats.org/drawingml/2006/spreadsheetDrawing">
      <xdr:col>64</xdr:col>
      <xdr:colOff>152400</xdr:colOff>
      <xdr:row>15</xdr:row>
      <xdr:rowOff>49530</xdr:rowOff>
    </xdr:to>
    <xdr:sp macro="" textlink="">
      <xdr:nvSpPr>
        <xdr:cNvPr id="464" name="フローチャート: 判断 463"/>
        <xdr:cNvSpPr/>
      </xdr:nvSpPr>
      <xdr:spPr>
        <a:xfrm>
          <a:off x="13462000" y="251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59690</xdr:rowOff>
    </xdr:from>
    <xdr:ext cx="762000" cy="259080"/>
    <xdr:sp macro="" textlink="">
      <xdr:nvSpPr>
        <xdr:cNvPr id="465" name="テキスト ボックス 464"/>
        <xdr:cNvSpPr txBox="1"/>
      </xdr:nvSpPr>
      <xdr:spPr>
        <a:xfrm>
          <a:off x="13131800" y="228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6" name="テキスト ボックス 46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7" name="テキスト ボックス 46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8" name="テキスト ボックス 46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9" name="テキスト ボックス 46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70" name="テキスト ボックス 46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163830</xdr:rowOff>
    </xdr:from>
    <xdr:to xmlns:xdr="http://schemas.openxmlformats.org/drawingml/2006/spreadsheetDrawing">
      <xdr:col>81</xdr:col>
      <xdr:colOff>95250</xdr:colOff>
      <xdr:row>16</xdr:row>
      <xdr:rowOff>93980</xdr:rowOff>
    </xdr:to>
    <xdr:sp macro="" textlink="">
      <xdr:nvSpPr>
        <xdr:cNvPr id="471" name="楕円 470"/>
        <xdr:cNvSpPr/>
      </xdr:nvSpPr>
      <xdr:spPr>
        <a:xfrm>
          <a:off x="16967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135890</xdr:rowOff>
    </xdr:from>
    <xdr:ext cx="762000" cy="259080"/>
    <xdr:sp macro="" textlink="">
      <xdr:nvSpPr>
        <xdr:cNvPr id="472" name="将来負担の状況該当値テキスト"/>
        <xdr:cNvSpPr txBox="1"/>
      </xdr:nvSpPr>
      <xdr:spPr>
        <a:xfrm>
          <a:off x="17106900" y="270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17</xdr:row>
      <xdr:rowOff>4445</xdr:rowOff>
    </xdr:from>
    <xdr:to xmlns:xdr="http://schemas.openxmlformats.org/drawingml/2006/spreadsheetDrawing">
      <xdr:col>77</xdr:col>
      <xdr:colOff>95250</xdr:colOff>
      <xdr:row>17</xdr:row>
      <xdr:rowOff>106045</xdr:rowOff>
    </xdr:to>
    <xdr:sp macro="" textlink="">
      <xdr:nvSpPr>
        <xdr:cNvPr id="473" name="楕円 472"/>
        <xdr:cNvSpPr/>
      </xdr:nvSpPr>
      <xdr:spPr>
        <a:xfrm>
          <a:off x="16129000" y="291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90805</xdr:rowOff>
    </xdr:from>
    <xdr:ext cx="736600" cy="258445"/>
    <xdr:sp macro="" textlink="">
      <xdr:nvSpPr>
        <xdr:cNvPr id="474" name="テキスト ボックス 473"/>
        <xdr:cNvSpPr txBox="1"/>
      </xdr:nvSpPr>
      <xdr:spPr>
        <a:xfrm>
          <a:off x="15798800" y="30054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145415</xdr:rowOff>
    </xdr:from>
    <xdr:to xmlns:xdr="http://schemas.openxmlformats.org/drawingml/2006/spreadsheetDrawing">
      <xdr:col>73</xdr:col>
      <xdr:colOff>44450</xdr:colOff>
      <xdr:row>18</xdr:row>
      <xdr:rowOff>75565</xdr:rowOff>
    </xdr:to>
    <xdr:sp macro="" textlink="">
      <xdr:nvSpPr>
        <xdr:cNvPr id="475" name="楕円 474"/>
        <xdr:cNvSpPr/>
      </xdr:nvSpPr>
      <xdr:spPr>
        <a:xfrm>
          <a:off x="15240000" y="306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60325</xdr:rowOff>
    </xdr:from>
    <xdr:ext cx="762000" cy="259080"/>
    <xdr:sp macro="" textlink="">
      <xdr:nvSpPr>
        <xdr:cNvPr id="476" name="テキスト ボックス 475"/>
        <xdr:cNvSpPr txBox="1"/>
      </xdr:nvSpPr>
      <xdr:spPr>
        <a:xfrm>
          <a:off x="14909800" y="3146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19</xdr:row>
      <xdr:rowOff>23495</xdr:rowOff>
    </xdr:from>
    <xdr:to xmlns:xdr="http://schemas.openxmlformats.org/drawingml/2006/spreadsheetDrawing">
      <xdr:col>68</xdr:col>
      <xdr:colOff>203200</xdr:colOff>
      <xdr:row>19</xdr:row>
      <xdr:rowOff>125095</xdr:rowOff>
    </xdr:to>
    <xdr:sp macro="" textlink="">
      <xdr:nvSpPr>
        <xdr:cNvPr id="477" name="楕円 476"/>
        <xdr:cNvSpPr/>
      </xdr:nvSpPr>
      <xdr:spPr>
        <a:xfrm>
          <a:off x="14351000" y="32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19</xdr:row>
      <xdr:rowOff>109855</xdr:rowOff>
    </xdr:from>
    <xdr:ext cx="762000" cy="254000"/>
    <xdr:sp macro="" textlink="">
      <xdr:nvSpPr>
        <xdr:cNvPr id="478" name="テキスト ボックス 477"/>
        <xdr:cNvSpPr txBox="1"/>
      </xdr:nvSpPr>
      <xdr:spPr>
        <a:xfrm>
          <a:off x="14020800" y="33674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128270</xdr:rowOff>
    </xdr:from>
    <xdr:to xmlns:xdr="http://schemas.openxmlformats.org/drawingml/2006/spreadsheetDrawing">
      <xdr:col>64</xdr:col>
      <xdr:colOff>152400</xdr:colOff>
      <xdr:row>20</xdr:row>
      <xdr:rowOff>58420</xdr:rowOff>
    </xdr:to>
    <xdr:sp macro="" textlink="">
      <xdr:nvSpPr>
        <xdr:cNvPr id="479" name="楕円 478"/>
        <xdr:cNvSpPr/>
      </xdr:nvSpPr>
      <xdr:spPr>
        <a:xfrm>
          <a:off x="13462000" y="33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43180</xdr:rowOff>
    </xdr:from>
    <xdr:ext cx="762000" cy="254000"/>
    <xdr:sp macro="" textlink="">
      <xdr:nvSpPr>
        <xdr:cNvPr id="480" name="テキスト ボックス 479"/>
        <xdr:cNvSpPr txBox="1"/>
      </xdr:nvSpPr>
      <xdr:spPr>
        <a:xfrm>
          <a:off x="13131800" y="34721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13,996
13,895
372.53
14,632,367
13,980,629
521,473
6,619,088
11,472,560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31.0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人件費について、</a:t>
          </a:r>
          <a:r>
            <a:rPr kumimoji="1" lang="en-US" altLang="ja-JP" sz="1200">
              <a:solidFill>
                <a:sysClr val="windowText" lastClr="000000"/>
              </a:solidFill>
              <a:latin typeface="ＭＳ Ｐゴシック"/>
              <a:ea typeface="ＭＳ Ｐゴシック"/>
            </a:rPr>
            <a:t>27.9</a:t>
          </a:r>
          <a:r>
            <a:rPr kumimoji="1" lang="ja-JP" altLang="en-US" sz="1200">
              <a:solidFill>
                <a:sysClr val="windowText" lastClr="000000"/>
              </a:solidFill>
              <a:latin typeface="ＭＳ Ｐゴシック"/>
              <a:ea typeface="ＭＳ Ｐゴシック"/>
            </a:rPr>
            <a:t>％と類似団体と比べ3.9</a:t>
          </a:r>
          <a:r>
            <a:rPr kumimoji="1" lang="ja-JP" altLang="en-US" sz="1200">
              <a:solidFill>
                <a:sysClr val="windowText" lastClr="000000"/>
              </a:solidFill>
              <a:latin typeface="ＭＳ Ｐゴシック"/>
              <a:ea typeface="ＭＳ Ｐゴシック"/>
            </a:rPr>
            <a:t>ポイント高くなっている。これは集落が点在し、旧当町村単位で保育所や小中学校を設置していることや、市単独で消防組織を運営していることに加え、大石田町から消防業務を受託していることなど行政サービスの差異によるものである。　　　</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これまでも集中改革プランに基づき人員削減を実施してきたが、今後も民間事業所の参画などを進めながら、定員適正化計画に基づき人件費の抑制に努めていく。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2920" cy="259080"/>
    <xdr:sp macro="" textlink="">
      <xdr:nvSpPr>
        <xdr:cNvPr id="49" name="テキスト ボックス 48"/>
        <xdr:cNvSpPr txBox="1"/>
      </xdr:nvSpPr>
      <xdr:spPr>
        <a:xfrm>
          <a:off x="254000" y="7087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2920" cy="254000"/>
    <xdr:sp macro="" textlink="">
      <xdr:nvSpPr>
        <xdr:cNvPr id="51" name="テキスト ボックス 50"/>
        <xdr:cNvSpPr txBox="1"/>
      </xdr:nvSpPr>
      <xdr:spPr>
        <a:xfrm>
          <a:off x="254000" y="6761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2920" cy="258445"/>
    <xdr:sp macro="" textlink="">
      <xdr:nvSpPr>
        <xdr:cNvPr id="53" name="テキスト ボックス 52"/>
        <xdr:cNvSpPr txBox="1"/>
      </xdr:nvSpPr>
      <xdr:spPr>
        <a:xfrm>
          <a:off x="254000" y="6434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2920" cy="259080"/>
    <xdr:sp macro="" textlink="">
      <xdr:nvSpPr>
        <xdr:cNvPr id="55" name="テキスト ボックス 54"/>
        <xdr:cNvSpPr txBox="1"/>
      </xdr:nvSpPr>
      <xdr:spPr>
        <a:xfrm>
          <a:off x="254000" y="6108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2920" cy="254000"/>
    <xdr:sp macro="" textlink="">
      <xdr:nvSpPr>
        <xdr:cNvPr id="57" name="テキスト ボックス 56"/>
        <xdr:cNvSpPr txBox="1"/>
      </xdr:nvSpPr>
      <xdr:spPr>
        <a:xfrm>
          <a:off x="254000" y="5781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2920" cy="259080"/>
    <xdr:sp macro="" textlink="">
      <xdr:nvSpPr>
        <xdr:cNvPr id="59" name="テキスト ボックス 58"/>
        <xdr:cNvSpPr txBox="1"/>
      </xdr:nvSpPr>
      <xdr:spPr>
        <a:xfrm>
          <a:off x="254000" y="5454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61" name="テキスト ボックス 60"/>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165100</xdr:rowOff>
    </xdr:from>
    <xdr:to xmlns:xdr="http://schemas.openxmlformats.org/drawingml/2006/spreadsheetDrawing">
      <xdr:col>24</xdr:col>
      <xdr:colOff>25400</xdr:colOff>
      <xdr:row>42</xdr:row>
      <xdr:rowOff>40640</xdr:rowOff>
    </xdr:to>
    <xdr:cxnSp macro="">
      <xdr:nvCxnSpPr>
        <xdr:cNvPr id="63" name="直線コネクタ 62"/>
        <xdr:cNvCxnSpPr/>
      </xdr:nvCxnSpPr>
      <xdr:spPr>
        <a:xfrm flipV="1">
          <a:off x="4826000" y="565150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12065</xdr:rowOff>
    </xdr:from>
    <xdr:ext cx="762000" cy="259080"/>
    <xdr:sp macro="" textlink="">
      <xdr:nvSpPr>
        <xdr:cNvPr id="64" name="人件費最小値テキスト"/>
        <xdr:cNvSpPr txBox="1"/>
      </xdr:nvSpPr>
      <xdr:spPr>
        <a:xfrm>
          <a:off x="4914900" y="721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40640</xdr:rowOff>
    </xdr:from>
    <xdr:to xmlns:xdr="http://schemas.openxmlformats.org/drawingml/2006/spreadsheetDrawing">
      <xdr:col>24</xdr:col>
      <xdr:colOff>114300</xdr:colOff>
      <xdr:row>42</xdr:row>
      <xdr:rowOff>40640</xdr:rowOff>
    </xdr:to>
    <xdr:cxnSp macro="">
      <xdr:nvCxnSpPr>
        <xdr:cNvPr id="65" name="直線コネクタ 64"/>
        <xdr:cNvCxnSpPr/>
      </xdr:nvCxnSpPr>
      <xdr:spPr>
        <a:xfrm>
          <a:off x="47371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80010</xdr:rowOff>
    </xdr:from>
    <xdr:ext cx="762000" cy="259080"/>
    <xdr:sp macro="" textlink="">
      <xdr:nvSpPr>
        <xdr:cNvPr id="66" name="人件費最大値テキスト"/>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165100</xdr:rowOff>
    </xdr:from>
    <xdr:to xmlns:xdr="http://schemas.openxmlformats.org/drawingml/2006/spreadsheetDrawing">
      <xdr:col>24</xdr:col>
      <xdr:colOff>114300</xdr:colOff>
      <xdr:row>32</xdr:row>
      <xdr:rowOff>165100</xdr:rowOff>
    </xdr:to>
    <xdr:cxnSp macro="">
      <xdr:nvCxnSpPr>
        <xdr:cNvPr id="67" name="直線コネクタ 66"/>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137795</xdr:rowOff>
    </xdr:from>
    <xdr:to xmlns:xdr="http://schemas.openxmlformats.org/drawingml/2006/spreadsheetDrawing">
      <xdr:col>24</xdr:col>
      <xdr:colOff>25400</xdr:colOff>
      <xdr:row>38</xdr:row>
      <xdr:rowOff>159385</xdr:rowOff>
    </xdr:to>
    <xdr:cxnSp macro="">
      <xdr:nvCxnSpPr>
        <xdr:cNvPr id="68" name="直線コネクタ 67"/>
        <xdr:cNvCxnSpPr/>
      </xdr:nvCxnSpPr>
      <xdr:spPr>
        <a:xfrm>
          <a:off x="3987800" y="66528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43815</xdr:rowOff>
    </xdr:from>
    <xdr:ext cx="762000" cy="254000"/>
    <xdr:sp macro="" textlink="">
      <xdr:nvSpPr>
        <xdr:cNvPr id="69" name="人件費平均値テキスト"/>
        <xdr:cNvSpPr txBox="1"/>
      </xdr:nvSpPr>
      <xdr:spPr>
        <a:xfrm>
          <a:off x="4914900" y="604456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27305</xdr:rowOff>
    </xdr:from>
    <xdr:to xmlns:xdr="http://schemas.openxmlformats.org/drawingml/2006/spreadsheetDrawing">
      <xdr:col>24</xdr:col>
      <xdr:colOff>76200</xdr:colOff>
      <xdr:row>36</xdr:row>
      <xdr:rowOff>128905</xdr:rowOff>
    </xdr:to>
    <xdr:sp macro="" textlink="">
      <xdr:nvSpPr>
        <xdr:cNvPr id="70" name="フローチャート: 判断 69"/>
        <xdr:cNvSpPr/>
      </xdr:nvSpPr>
      <xdr:spPr>
        <a:xfrm>
          <a:off x="47752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116205</xdr:rowOff>
    </xdr:from>
    <xdr:to xmlns:xdr="http://schemas.openxmlformats.org/drawingml/2006/spreadsheetDrawing">
      <xdr:col>19</xdr:col>
      <xdr:colOff>187325</xdr:colOff>
      <xdr:row>38</xdr:row>
      <xdr:rowOff>137795</xdr:rowOff>
    </xdr:to>
    <xdr:cxnSp macro="">
      <xdr:nvCxnSpPr>
        <xdr:cNvPr id="71" name="直線コネクタ 70"/>
        <xdr:cNvCxnSpPr/>
      </xdr:nvCxnSpPr>
      <xdr:spPr>
        <a:xfrm>
          <a:off x="3098800" y="66313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27305</xdr:rowOff>
    </xdr:from>
    <xdr:to xmlns:xdr="http://schemas.openxmlformats.org/drawingml/2006/spreadsheetDrawing">
      <xdr:col>20</xdr:col>
      <xdr:colOff>38100</xdr:colOff>
      <xdr:row>36</xdr:row>
      <xdr:rowOff>128905</xdr:rowOff>
    </xdr:to>
    <xdr:sp macro="" textlink="">
      <xdr:nvSpPr>
        <xdr:cNvPr id="72" name="フローチャート: 判断 71"/>
        <xdr:cNvSpPr/>
      </xdr:nvSpPr>
      <xdr:spPr>
        <a:xfrm>
          <a:off x="3937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139065</xdr:rowOff>
    </xdr:from>
    <xdr:ext cx="731520" cy="259080"/>
    <xdr:sp macro="" textlink="">
      <xdr:nvSpPr>
        <xdr:cNvPr id="73" name="テキスト ボックス 72"/>
        <xdr:cNvSpPr txBox="1"/>
      </xdr:nvSpPr>
      <xdr:spPr>
        <a:xfrm>
          <a:off x="3606800" y="596836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116205</xdr:rowOff>
    </xdr:from>
    <xdr:to xmlns:xdr="http://schemas.openxmlformats.org/drawingml/2006/spreadsheetDrawing">
      <xdr:col>15</xdr:col>
      <xdr:colOff>98425</xdr:colOff>
      <xdr:row>39</xdr:row>
      <xdr:rowOff>151765</xdr:rowOff>
    </xdr:to>
    <xdr:cxnSp macro="">
      <xdr:nvCxnSpPr>
        <xdr:cNvPr id="74" name="直線コネクタ 73"/>
        <xdr:cNvCxnSpPr/>
      </xdr:nvCxnSpPr>
      <xdr:spPr>
        <a:xfrm flipV="1">
          <a:off x="2209800" y="6631305"/>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41275</xdr:rowOff>
    </xdr:from>
    <xdr:ext cx="762000" cy="254000"/>
    <xdr:sp macro="" textlink="">
      <xdr:nvSpPr>
        <xdr:cNvPr id="76" name="テキスト ボックス 75"/>
        <xdr:cNvSpPr txBox="1"/>
      </xdr:nvSpPr>
      <xdr:spPr>
        <a:xfrm>
          <a:off x="2717800" y="58705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40640</xdr:rowOff>
    </xdr:from>
    <xdr:to xmlns:xdr="http://schemas.openxmlformats.org/drawingml/2006/spreadsheetDrawing">
      <xdr:col>11</xdr:col>
      <xdr:colOff>9525</xdr:colOff>
      <xdr:row>39</xdr:row>
      <xdr:rowOff>151765</xdr:rowOff>
    </xdr:to>
    <xdr:cxnSp macro="">
      <xdr:nvCxnSpPr>
        <xdr:cNvPr id="77" name="直線コネクタ 76"/>
        <xdr:cNvCxnSpPr/>
      </xdr:nvCxnSpPr>
      <xdr:spPr>
        <a:xfrm>
          <a:off x="1320800" y="6555740"/>
          <a:ext cx="889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103505</xdr:rowOff>
    </xdr:from>
    <xdr:to xmlns:xdr="http://schemas.openxmlformats.org/drawingml/2006/spreadsheetDrawing">
      <xdr:col>11</xdr:col>
      <xdr:colOff>60325</xdr:colOff>
      <xdr:row>37</xdr:row>
      <xdr:rowOff>33655</xdr:rowOff>
    </xdr:to>
    <xdr:sp macro="" textlink="">
      <xdr:nvSpPr>
        <xdr:cNvPr id="78" name="フローチャート: 判断 77"/>
        <xdr:cNvSpPr/>
      </xdr:nvSpPr>
      <xdr:spPr>
        <a:xfrm>
          <a:off x="2159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43815</xdr:rowOff>
    </xdr:from>
    <xdr:ext cx="756920" cy="254000"/>
    <xdr:sp macro="" textlink="">
      <xdr:nvSpPr>
        <xdr:cNvPr id="79" name="テキスト ボックス 78"/>
        <xdr:cNvSpPr txBox="1"/>
      </xdr:nvSpPr>
      <xdr:spPr>
        <a:xfrm>
          <a:off x="1828800" y="60445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6350</xdr:rowOff>
    </xdr:from>
    <xdr:to xmlns:xdr="http://schemas.openxmlformats.org/drawingml/2006/spreadsheetDrawing">
      <xdr:col>6</xdr:col>
      <xdr:colOff>171450</xdr:colOff>
      <xdr:row>36</xdr:row>
      <xdr:rowOff>107315</xdr:rowOff>
    </xdr:to>
    <xdr:sp macro="" textlink="">
      <xdr:nvSpPr>
        <xdr:cNvPr id="80" name="フローチャート: 判断 79"/>
        <xdr:cNvSpPr/>
      </xdr:nvSpPr>
      <xdr:spPr>
        <a:xfrm>
          <a:off x="1270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117475</xdr:rowOff>
    </xdr:from>
    <xdr:ext cx="756920" cy="259080"/>
    <xdr:sp macro="" textlink="">
      <xdr:nvSpPr>
        <xdr:cNvPr id="81" name="テキスト ボックス 80"/>
        <xdr:cNvSpPr txBox="1"/>
      </xdr:nvSpPr>
      <xdr:spPr>
        <a:xfrm>
          <a:off x="939800" y="59467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4" name="テキスト ボックス 83"/>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109220</xdr:rowOff>
    </xdr:from>
    <xdr:to xmlns:xdr="http://schemas.openxmlformats.org/drawingml/2006/spreadsheetDrawing">
      <xdr:col>24</xdr:col>
      <xdr:colOff>76200</xdr:colOff>
      <xdr:row>39</xdr:row>
      <xdr:rowOff>38735</xdr:rowOff>
    </xdr:to>
    <xdr:sp macro="" textlink="">
      <xdr:nvSpPr>
        <xdr:cNvPr id="87" name="楕円 86"/>
        <xdr:cNvSpPr/>
      </xdr:nvSpPr>
      <xdr:spPr>
        <a:xfrm>
          <a:off x="47752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80645</xdr:rowOff>
    </xdr:from>
    <xdr:ext cx="762000" cy="259080"/>
    <xdr:sp macro="" textlink="">
      <xdr:nvSpPr>
        <xdr:cNvPr id="88" name="人件費該当値テキスト"/>
        <xdr:cNvSpPr txBox="1"/>
      </xdr:nvSpPr>
      <xdr:spPr>
        <a:xfrm>
          <a:off x="49149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86995</xdr:rowOff>
    </xdr:from>
    <xdr:to xmlns:xdr="http://schemas.openxmlformats.org/drawingml/2006/spreadsheetDrawing">
      <xdr:col>20</xdr:col>
      <xdr:colOff>38100</xdr:colOff>
      <xdr:row>39</xdr:row>
      <xdr:rowOff>17780</xdr:rowOff>
    </xdr:to>
    <xdr:sp macro="" textlink="">
      <xdr:nvSpPr>
        <xdr:cNvPr id="89" name="楕円 88"/>
        <xdr:cNvSpPr/>
      </xdr:nvSpPr>
      <xdr:spPr>
        <a:xfrm>
          <a:off x="39370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1905</xdr:rowOff>
    </xdr:from>
    <xdr:ext cx="731520" cy="259080"/>
    <xdr:sp macro="" textlink="">
      <xdr:nvSpPr>
        <xdr:cNvPr id="90" name="テキスト ボックス 89"/>
        <xdr:cNvSpPr txBox="1"/>
      </xdr:nvSpPr>
      <xdr:spPr>
        <a:xfrm>
          <a:off x="3606800" y="66884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65405</xdr:rowOff>
    </xdr:from>
    <xdr:to xmlns:xdr="http://schemas.openxmlformats.org/drawingml/2006/spreadsheetDrawing">
      <xdr:col>15</xdr:col>
      <xdr:colOff>149225</xdr:colOff>
      <xdr:row>38</xdr:row>
      <xdr:rowOff>167005</xdr:rowOff>
    </xdr:to>
    <xdr:sp macro="" textlink="">
      <xdr:nvSpPr>
        <xdr:cNvPr id="91" name="楕円 90"/>
        <xdr:cNvSpPr/>
      </xdr:nvSpPr>
      <xdr:spPr>
        <a:xfrm>
          <a:off x="30480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151765</xdr:rowOff>
    </xdr:from>
    <xdr:ext cx="762000" cy="259080"/>
    <xdr:sp macro="" textlink="">
      <xdr:nvSpPr>
        <xdr:cNvPr id="92" name="テキスト ボックス 91"/>
        <xdr:cNvSpPr txBox="1"/>
      </xdr:nvSpPr>
      <xdr:spPr>
        <a:xfrm>
          <a:off x="2717800" y="6666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100965</xdr:rowOff>
    </xdr:from>
    <xdr:to xmlns:xdr="http://schemas.openxmlformats.org/drawingml/2006/spreadsheetDrawing">
      <xdr:col>11</xdr:col>
      <xdr:colOff>60325</xdr:colOff>
      <xdr:row>40</xdr:row>
      <xdr:rowOff>31115</xdr:rowOff>
    </xdr:to>
    <xdr:sp macro="" textlink="">
      <xdr:nvSpPr>
        <xdr:cNvPr id="93" name="楕円 92"/>
        <xdr:cNvSpPr/>
      </xdr:nvSpPr>
      <xdr:spPr>
        <a:xfrm>
          <a:off x="2159000" y="678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15875</xdr:rowOff>
    </xdr:from>
    <xdr:ext cx="756920" cy="259080"/>
    <xdr:sp macro="" textlink="">
      <xdr:nvSpPr>
        <xdr:cNvPr id="94" name="テキスト ボックス 93"/>
        <xdr:cNvSpPr txBox="1"/>
      </xdr:nvSpPr>
      <xdr:spPr>
        <a:xfrm>
          <a:off x="1828800" y="68738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160655</xdr:rowOff>
    </xdr:from>
    <xdr:to xmlns:xdr="http://schemas.openxmlformats.org/drawingml/2006/spreadsheetDrawing">
      <xdr:col>6</xdr:col>
      <xdr:colOff>171450</xdr:colOff>
      <xdr:row>38</xdr:row>
      <xdr:rowOff>90805</xdr:rowOff>
    </xdr:to>
    <xdr:sp macro="" textlink="">
      <xdr:nvSpPr>
        <xdr:cNvPr id="95" name="楕円 94"/>
        <xdr:cNvSpPr/>
      </xdr:nvSpPr>
      <xdr:spPr>
        <a:xfrm>
          <a:off x="1270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75565</xdr:rowOff>
    </xdr:from>
    <xdr:ext cx="756920" cy="254000"/>
    <xdr:sp macro="" textlink="">
      <xdr:nvSpPr>
        <xdr:cNvPr id="96" name="テキスト ボックス 95"/>
        <xdr:cNvSpPr txBox="1"/>
      </xdr:nvSpPr>
      <xdr:spPr>
        <a:xfrm>
          <a:off x="939800" y="65906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公共施設等の光熱費等の減及び公共交通再編事業業務委託料の減で、前年度に比べ1.8ポイント減となった。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施設管理に指定管理者制度を積極的に導入したこと、業務委託における長期継続契約の推進により経費の圧縮が図られたことで類似団体平均よりも低くなっている。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今後も事務事業の効率化を推進し、物件費の抑制に努める。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8" name="テキスト ボックス 107"/>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10" name="テキスト ボックス 109"/>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11" name="直線コネクタ 110"/>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2920" cy="259080"/>
    <xdr:sp macro="" textlink="">
      <xdr:nvSpPr>
        <xdr:cNvPr id="112" name="テキスト ボックス 111"/>
        <xdr:cNvSpPr txBox="1"/>
      </xdr:nvSpPr>
      <xdr:spPr>
        <a:xfrm>
          <a:off x="11938000" y="3658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3" name="直線コネクタ 112"/>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2920" cy="254000"/>
    <xdr:sp macro="" textlink="">
      <xdr:nvSpPr>
        <xdr:cNvPr id="114" name="テキスト ボックス 113"/>
        <xdr:cNvSpPr txBox="1"/>
      </xdr:nvSpPr>
      <xdr:spPr>
        <a:xfrm>
          <a:off x="11938000" y="3332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5" name="直線コネクタ 114"/>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2920" cy="258445"/>
    <xdr:sp macro="" textlink="">
      <xdr:nvSpPr>
        <xdr:cNvPr id="116" name="テキスト ボックス 115"/>
        <xdr:cNvSpPr txBox="1"/>
      </xdr:nvSpPr>
      <xdr:spPr>
        <a:xfrm>
          <a:off x="11938000" y="3005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7" name="直線コネクタ 116"/>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2920" cy="259080"/>
    <xdr:sp macro="" textlink="">
      <xdr:nvSpPr>
        <xdr:cNvPr id="118" name="テキスト ボックス 117"/>
        <xdr:cNvSpPr txBox="1"/>
      </xdr:nvSpPr>
      <xdr:spPr>
        <a:xfrm>
          <a:off x="11938000" y="2679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9" name="直線コネクタ 118"/>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2920" cy="254000"/>
    <xdr:sp macro="" textlink="">
      <xdr:nvSpPr>
        <xdr:cNvPr id="120" name="テキスト ボックス 119"/>
        <xdr:cNvSpPr txBox="1"/>
      </xdr:nvSpPr>
      <xdr:spPr>
        <a:xfrm>
          <a:off x="11938000" y="2352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21" name="直線コネクタ 120"/>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2920" cy="259080"/>
    <xdr:sp macro="" textlink="">
      <xdr:nvSpPr>
        <xdr:cNvPr id="122" name="テキスト ボックス 121"/>
        <xdr:cNvSpPr txBox="1"/>
      </xdr:nvSpPr>
      <xdr:spPr>
        <a:xfrm>
          <a:off x="11938000" y="2025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24" name="テキスト ボックス 123"/>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15240</xdr:rowOff>
    </xdr:from>
    <xdr:to xmlns:xdr="http://schemas.openxmlformats.org/drawingml/2006/spreadsheetDrawing">
      <xdr:col>82</xdr:col>
      <xdr:colOff>107950</xdr:colOff>
      <xdr:row>21</xdr:row>
      <xdr:rowOff>80645</xdr:rowOff>
    </xdr:to>
    <xdr:cxnSp macro="">
      <xdr:nvCxnSpPr>
        <xdr:cNvPr id="126" name="直線コネクタ 125"/>
        <xdr:cNvCxnSpPr/>
      </xdr:nvCxnSpPr>
      <xdr:spPr>
        <a:xfrm flipV="1">
          <a:off x="16510000" y="224409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52705</xdr:rowOff>
    </xdr:from>
    <xdr:ext cx="762000" cy="254000"/>
    <xdr:sp macro="" textlink="">
      <xdr:nvSpPr>
        <xdr:cNvPr id="127" name="物件費最小値テキスト"/>
        <xdr:cNvSpPr txBox="1"/>
      </xdr:nvSpPr>
      <xdr:spPr>
        <a:xfrm>
          <a:off x="16598900" y="3653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80645</xdr:rowOff>
    </xdr:from>
    <xdr:to xmlns:xdr="http://schemas.openxmlformats.org/drawingml/2006/spreadsheetDrawing">
      <xdr:col>82</xdr:col>
      <xdr:colOff>196850</xdr:colOff>
      <xdr:row>21</xdr:row>
      <xdr:rowOff>80645</xdr:rowOff>
    </xdr:to>
    <xdr:cxnSp macro="">
      <xdr:nvCxnSpPr>
        <xdr:cNvPr id="128" name="直線コネクタ 127"/>
        <xdr:cNvCxnSpPr/>
      </xdr:nvCxnSpPr>
      <xdr:spPr>
        <a:xfrm>
          <a:off x="16421100" y="368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101600</xdr:rowOff>
    </xdr:from>
    <xdr:ext cx="762000" cy="259080"/>
    <xdr:sp macro="" textlink="">
      <xdr:nvSpPr>
        <xdr:cNvPr id="129" name="物件費最大値テキスト"/>
        <xdr:cNvSpPr txBox="1"/>
      </xdr:nvSpPr>
      <xdr:spPr>
        <a:xfrm>
          <a:off x="16598900" y="198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15240</xdr:rowOff>
    </xdr:from>
    <xdr:to xmlns:xdr="http://schemas.openxmlformats.org/drawingml/2006/spreadsheetDrawing">
      <xdr:col>82</xdr:col>
      <xdr:colOff>196850</xdr:colOff>
      <xdr:row>13</xdr:row>
      <xdr:rowOff>15240</xdr:rowOff>
    </xdr:to>
    <xdr:cxnSp macro="">
      <xdr:nvCxnSpPr>
        <xdr:cNvPr id="130" name="直線コネクタ 129"/>
        <xdr:cNvCxnSpPr/>
      </xdr:nvCxnSpPr>
      <xdr:spPr>
        <a:xfrm>
          <a:off x="16421100" y="224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15240</xdr:rowOff>
    </xdr:from>
    <xdr:to xmlns:xdr="http://schemas.openxmlformats.org/drawingml/2006/spreadsheetDrawing">
      <xdr:col>82</xdr:col>
      <xdr:colOff>107950</xdr:colOff>
      <xdr:row>14</xdr:row>
      <xdr:rowOff>40640</xdr:rowOff>
    </xdr:to>
    <xdr:cxnSp macro="">
      <xdr:nvCxnSpPr>
        <xdr:cNvPr id="131" name="直線コネクタ 130"/>
        <xdr:cNvCxnSpPr/>
      </xdr:nvCxnSpPr>
      <xdr:spPr>
        <a:xfrm flipV="1">
          <a:off x="15671800" y="2244090"/>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127000</xdr:rowOff>
    </xdr:from>
    <xdr:ext cx="762000" cy="259080"/>
    <xdr:sp macro="" textlink="">
      <xdr:nvSpPr>
        <xdr:cNvPr id="132" name="物件費平均値テキスト"/>
        <xdr:cNvSpPr txBox="1"/>
      </xdr:nvSpPr>
      <xdr:spPr>
        <a:xfrm>
          <a:off x="16598900" y="2698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154940</xdr:rowOff>
    </xdr:from>
    <xdr:to xmlns:xdr="http://schemas.openxmlformats.org/drawingml/2006/spreadsheetDrawing">
      <xdr:col>82</xdr:col>
      <xdr:colOff>158750</xdr:colOff>
      <xdr:row>16</xdr:row>
      <xdr:rowOff>85090</xdr:rowOff>
    </xdr:to>
    <xdr:sp macro="" textlink="">
      <xdr:nvSpPr>
        <xdr:cNvPr id="133" name="フローチャート: 判断 132"/>
        <xdr:cNvSpPr/>
      </xdr:nvSpPr>
      <xdr:spPr>
        <a:xfrm>
          <a:off x="1645920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135255</xdr:rowOff>
    </xdr:from>
    <xdr:to xmlns:xdr="http://schemas.openxmlformats.org/drawingml/2006/spreadsheetDrawing">
      <xdr:col>78</xdr:col>
      <xdr:colOff>69850</xdr:colOff>
      <xdr:row>14</xdr:row>
      <xdr:rowOff>40640</xdr:rowOff>
    </xdr:to>
    <xdr:cxnSp macro="">
      <xdr:nvCxnSpPr>
        <xdr:cNvPr id="134" name="直線コネクタ 133"/>
        <xdr:cNvCxnSpPr/>
      </xdr:nvCxnSpPr>
      <xdr:spPr>
        <a:xfrm>
          <a:off x="14782800" y="236410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122555</xdr:rowOff>
    </xdr:from>
    <xdr:to xmlns:xdr="http://schemas.openxmlformats.org/drawingml/2006/spreadsheetDrawing">
      <xdr:col>78</xdr:col>
      <xdr:colOff>120650</xdr:colOff>
      <xdr:row>16</xdr:row>
      <xdr:rowOff>52705</xdr:rowOff>
    </xdr:to>
    <xdr:sp macro="" textlink="">
      <xdr:nvSpPr>
        <xdr:cNvPr id="135" name="フローチャート: 判断 134"/>
        <xdr:cNvSpPr/>
      </xdr:nvSpPr>
      <xdr:spPr>
        <a:xfrm>
          <a:off x="15621000" y="26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37465</xdr:rowOff>
    </xdr:from>
    <xdr:ext cx="736600" cy="259080"/>
    <xdr:sp macro="" textlink="">
      <xdr:nvSpPr>
        <xdr:cNvPr id="136" name="テキスト ボックス 135"/>
        <xdr:cNvSpPr txBox="1"/>
      </xdr:nvSpPr>
      <xdr:spPr>
        <a:xfrm>
          <a:off x="15290800" y="2780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102235</xdr:rowOff>
    </xdr:from>
    <xdr:to xmlns:xdr="http://schemas.openxmlformats.org/drawingml/2006/spreadsheetDrawing">
      <xdr:col>73</xdr:col>
      <xdr:colOff>180975</xdr:colOff>
      <xdr:row>13</xdr:row>
      <xdr:rowOff>135255</xdr:rowOff>
    </xdr:to>
    <xdr:cxnSp macro="">
      <xdr:nvCxnSpPr>
        <xdr:cNvPr id="137" name="直線コネクタ 136"/>
        <xdr:cNvCxnSpPr/>
      </xdr:nvCxnSpPr>
      <xdr:spPr>
        <a:xfrm>
          <a:off x="13893800" y="23310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163195</xdr:rowOff>
    </xdr:from>
    <xdr:to xmlns:xdr="http://schemas.openxmlformats.org/drawingml/2006/spreadsheetDrawing">
      <xdr:col>74</xdr:col>
      <xdr:colOff>31750</xdr:colOff>
      <xdr:row>15</xdr:row>
      <xdr:rowOff>93345</xdr:rowOff>
    </xdr:to>
    <xdr:sp macro="" textlink="">
      <xdr:nvSpPr>
        <xdr:cNvPr id="138" name="フローチャート: 判断 137"/>
        <xdr:cNvSpPr/>
      </xdr:nvSpPr>
      <xdr:spPr>
        <a:xfrm>
          <a:off x="14732000" y="25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78105</xdr:rowOff>
    </xdr:from>
    <xdr:ext cx="762000" cy="254000"/>
    <xdr:sp macro="" textlink="">
      <xdr:nvSpPr>
        <xdr:cNvPr id="139" name="テキスト ボックス 138"/>
        <xdr:cNvSpPr txBox="1"/>
      </xdr:nvSpPr>
      <xdr:spPr>
        <a:xfrm>
          <a:off x="14401800" y="2649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102235</xdr:rowOff>
    </xdr:from>
    <xdr:to xmlns:xdr="http://schemas.openxmlformats.org/drawingml/2006/spreadsheetDrawing">
      <xdr:col>69</xdr:col>
      <xdr:colOff>92075</xdr:colOff>
      <xdr:row>14</xdr:row>
      <xdr:rowOff>61595</xdr:rowOff>
    </xdr:to>
    <xdr:cxnSp macro="">
      <xdr:nvCxnSpPr>
        <xdr:cNvPr id="140" name="直線コネクタ 139"/>
        <xdr:cNvCxnSpPr/>
      </xdr:nvCxnSpPr>
      <xdr:spPr>
        <a:xfrm flipV="1">
          <a:off x="13004800" y="233108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13335</xdr:rowOff>
    </xdr:from>
    <xdr:to xmlns:xdr="http://schemas.openxmlformats.org/drawingml/2006/spreadsheetDrawing">
      <xdr:col>69</xdr:col>
      <xdr:colOff>142875</xdr:colOff>
      <xdr:row>15</xdr:row>
      <xdr:rowOff>114935</xdr:rowOff>
    </xdr:to>
    <xdr:sp macro="" textlink="">
      <xdr:nvSpPr>
        <xdr:cNvPr id="141" name="フローチャート: 判断 140"/>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99695</xdr:rowOff>
    </xdr:from>
    <xdr:ext cx="756920" cy="254000"/>
    <xdr:sp macro="" textlink="">
      <xdr:nvSpPr>
        <xdr:cNvPr id="142" name="テキスト ボックス 141"/>
        <xdr:cNvSpPr txBox="1"/>
      </xdr:nvSpPr>
      <xdr:spPr>
        <a:xfrm>
          <a:off x="13512800" y="26714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111760</xdr:rowOff>
    </xdr:from>
    <xdr:to xmlns:xdr="http://schemas.openxmlformats.org/drawingml/2006/spreadsheetDrawing">
      <xdr:col>65</xdr:col>
      <xdr:colOff>53975</xdr:colOff>
      <xdr:row>16</xdr:row>
      <xdr:rowOff>41910</xdr:rowOff>
    </xdr:to>
    <xdr:sp macro="" textlink="">
      <xdr:nvSpPr>
        <xdr:cNvPr id="143" name="フローチャート: 判断 142"/>
        <xdr:cNvSpPr/>
      </xdr:nvSpPr>
      <xdr:spPr>
        <a:xfrm>
          <a:off x="12954000" y="268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26670</xdr:rowOff>
    </xdr:from>
    <xdr:ext cx="762000" cy="259080"/>
    <xdr:sp macro="" textlink="">
      <xdr:nvSpPr>
        <xdr:cNvPr id="144" name="テキスト ボックス 143"/>
        <xdr:cNvSpPr txBox="1"/>
      </xdr:nvSpPr>
      <xdr:spPr>
        <a:xfrm>
          <a:off x="12623800" y="276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6" name="テキスト ボックス 145"/>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7" name="テキスト ボックス 146"/>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9" name="テキスト ボックス 148"/>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12</xdr:row>
      <xdr:rowOff>135890</xdr:rowOff>
    </xdr:from>
    <xdr:to xmlns:xdr="http://schemas.openxmlformats.org/drawingml/2006/spreadsheetDrawing">
      <xdr:col>82</xdr:col>
      <xdr:colOff>158750</xdr:colOff>
      <xdr:row>13</xdr:row>
      <xdr:rowOff>66040</xdr:rowOff>
    </xdr:to>
    <xdr:sp macro="" textlink="">
      <xdr:nvSpPr>
        <xdr:cNvPr id="150" name="楕円 149"/>
        <xdr:cNvSpPr/>
      </xdr:nvSpPr>
      <xdr:spPr>
        <a:xfrm>
          <a:off x="16459200" y="219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44450</xdr:rowOff>
    </xdr:from>
    <xdr:ext cx="762000" cy="259080"/>
    <xdr:sp macro="" textlink="">
      <xdr:nvSpPr>
        <xdr:cNvPr id="151" name="物件費該当値テキスト"/>
        <xdr:cNvSpPr txBox="1"/>
      </xdr:nvSpPr>
      <xdr:spPr>
        <a:xfrm>
          <a:off x="16598900" y="210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160655</xdr:rowOff>
    </xdr:from>
    <xdr:to xmlns:xdr="http://schemas.openxmlformats.org/drawingml/2006/spreadsheetDrawing">
      <xdr:col>78</xdr:col>
      <xdr:colOff>120650</xdr:colOff>
      <xdr:row>14</xdr:row>
      <xdr:rowOff>90805</xdr:rowOff>
    </xdr:to>
    <xdr:sp macro="" textlink="">
      <xdr:nvSpPr>
        <xdr:cNvPr id="152" name="楕円 151"/>
        <xdr:cNvSpPr/>
      </xdr:nvSpPr>
      <xdr:spPr>
        <a:xfrm>
          <a:off x="15621000" y="23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100965</xdr:rowOff>
    </xdr:from>
    <xdr:ext cx="736600" cy="254000"/>
    <xdr:sp macro="" textlink="">
      <xdr:nvSpPr>
        <xdr:cNvPr id="153" name="テキスト ボックス 152"/>
        <xdr:cNvSpPr txBox="1"/>
      </xdr:nvSpPr>
      <xdr:spPr>
        <a:xfrm>
          <a:off x="15290800" y="21583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84455</xdr:rowOff>
    </xdr:from>
    <xdr:to xmlns:xdr="http://schemas.openxmlformats.org/drawingml/2006/spreadsheetDrawing">
      <xdr:col>74</xdr:col>
      <xdr:colOff>31750</xdr:colOff>
      <xdr:row>14</xdr:row>
      <xdr:rowOff>14605</xdr:rowOff>
    </xdr:to>
    <xdr:sp macro="" textlink="">
      <xdr:nvSpPr>
        <xdr:cNvPr id="154" name="楕円 153"/>
        <xdr:cNvSpPr/>
      </xdr:nvSpPr>
      <xdr:spPr>
        <a:xfrm>
          <a:off x="14732000" y="23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24765</xdr:rowOff>
    </xdr:from>
    <xdr:ext cx="762000" cy="259080"/>
    <xdr:sp macro="" textlink="">
      <xdr:nvSpPr>
        <xdr:cNvPr id="155" name="テキスト ボックス 154"/>
        <xdr:cNvSpPr txBox="1"/>
      </xdr:nvSpPr>
      <xdr:spPr>
        <a:xfrm>
          <a:off x="14401800" y="208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52070</xdr:rowOff>
    </xdr:from>
    <xdr:to xmlns:xdr="http://schemas.openxmlformats.org/drawingml/2006/spreadsheetDrawing">
      <xdr:col>69</xdr:col>
      <xdr:colOff>142875</xdr:colOff>
      <xdr:row>13</xdr:row>
      <xdr:rowOff>153035</xdr:rowOff>
    </xdr:to>
    <xdr:sp macro="" textlink="">
      <xdr:nvSpPr>
        <xdr:cNvPr id="156" name="楕円 155"/>
        <xdr:cNvSpPr/>
      </xdr:nvSpPr>
      <xdr:spPr>
        <a:xfrm>
          <a:off x="13843000" y="2280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163195</xdr:rowOff>
    </xdr:from>
    <xdr:ext cx="756920" cy="259080"/>
    <xdr:sp macro="" textlink="">
      <xdr:nvSpPr>
        <xdr:cNvPr id="157" name="テキスト ボックス 156"/>
        <xdr:cNvSpPr txBox="1"/>
      </xdr:nvSpPr>
      <xdr:spPr>
        <a:xfrm>
          <a:off x="13512800" y="20491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10795</xdr:rowOff>
    </xdr:from>
    <xdr:to xmlns:xdr="http://schemas.openxmlformats.org/drawingml/2006/spreadsheetDrawing">
      <xdr:col>65</xdr:col>
      <xdr:colOff>53975</xdr:colOff>
      <xdr:row>14</xdr:row>
      <xdr:rowOff>112395</xdr:rowOff>
    </xdr:to>
    <xdr:sp macro="" textlink="">
      <xdr:nvSpPr>
        <xdr:cNvPr id="158" name="楕円 157"/>
        <xdr:cNvSpPr/>
      </xdr:nvSpPr>
      <xdr:spPr>
        <a:xfrm>
          <a:off x="12954000" y="24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122555</xdr:rowOff>
    </xdr:from>
    <xdr:ext cx="762000" cy="254000"/>
    <xdr:sp macro="" textlink="">
      <xdr:nvSpPr>
        <xdr:cNvPr id="159" name="テキスト ボックス 158"/>
        <xdr:cNvSpPr txBox="1"/>
      </xdr:nvSpPr>
      <xdr:spPr>
        <a:xfrm>
          <a:off x="12623800" y="21799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高齢化率</a:t>
          </a:r>
          <a:r>
            <a:rPr kumimoji="1" lang="ja-JP" altLang="en-US" sz="1300">
              <a:solidFill>
                <a:sysClr val="windowText" lastClr="000000"/>
              </a:solidFill>
              <a:effectLst/>
              <a:latin typeface="ＭＳ Ｐゴシック"/>
              <a:ea typeface="ＭＳ Ｐゴシック"/>
              <a:cs typeface="+mn-cs"/>
            </a:rPr>
            <a:t>（R2</a:t>
          </a:r>
          <a:r>
            <a:rPr kumimoji="1" lang="ja-JP" altLang="en-US" sz="1300">
              <a:solidFill>
                <a:sysClr val="windowText" lastClr="000000"/>
              </a:solidFill>
              <a:effectLst/>
              <a:latin typeface="ＭＳ Ｐゴシック"/>
              <a:ea typeface="ＭＳ Ｐゴシック"/>
              <a:cs typeface="+mn-cs"/>
            </a:rPr>
            <a:t>国調41.6</a:t>
          </a:r>
          <a:r>
            <a:rPr kumimoji="1" lang="ja-JP" altLang="en-US"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latin typeface="ＭＳ Ｐゴシック"/>
              <a:ea typeface="ＭＳ Ｐゴシック"/>
            </a:rPr>
            <a:t>高い一方で、</a:t>
          </a:r>
          <a:r>
            <a:rPr kumimoji="1" lang="ja-JP" altLang="en-US" sz="1300">
              <a:solidFill>
                <a:sysClr val="windowText" lastClr="000000"/>
              </a:solidFill>
              <a:latin typeface="ＭＳ Ｐゴシック"/>
              <a:ea typeface="ＭＳ Ｐゴシック"/>
            </a:rPr>
            <a:t>高齢者人口減少や</a:t>
          </a:r>
          <a:r>
            <a:rPr kumimoji="1" lang="ja-JP" altLang="en-US" sz="1300">
              <a:solidFill>
                <a:sysClr val="windowText" lastClr="000000"/>
              </a:solidFill>
              <a:latin typeface="ＭＳ Ｐゴシック"/>
              <a:ea typeface="ＭＳ Ｐゴシック"/>
            </a:rPr>
            <a:t>出生数の減少していることにより、類似団体より2.7ポイント低くなっている。</a:t>
          </a:r>
          <a:r>
            <a:rPr kumimoji="1" lang="ja-JP" altLang="en-US" sz="1300">
              <a:solidFill>
                <a:sysClr val="windowText" lastClr="000000"/>
              </a:solidFill>
              <a:latin typeface="ＭＳ Ｐゴシック"/>
              <a:ea typeface="ＭＳ Ｐゴシック"/>
            </a:rPr>
            <a:t>今後も減少していく見込み。</a:t>
          </a:r>
          <a:endParaRPr kumimoji="1" lang="ja-JP" altLang="en-US" sz="1300">
            <a:solidFill>
              <a:sysClr val="windowText" lastClr="000000"/>
            </a:solidFill>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71" name="テキスト ボックス 170"/>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73" name="テキスト ボックス 172"/>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2920" cy="259080"/>
    <xdr:sp macro="" textlink="">
      <xdr:nvSpPr>
        <xdr:cNvPr id="175" name="テキスト ボックス 174"/>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2920" cy="254000"/>
    <xdr:sp macro="" textlink="">
      <xdr:nvSpPr>
        <xdr:cNvPr id="177" name="テキスト ボックス 176"/>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2920" cy="258445"/>
    <xdr:sp macro="" textlink="">
      <xdr:nvSpPr>
        <xdr:cNvPr id="179" name="テキスト ボックス 178"/>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2920" cy="259080"/>
    <xdr:sp macro="" textlink="">
      <xdr:nvSpPr>
        <xdr:cNvPr id="181" name="テキスト ボックス 180"/>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2920" cy="254000"/>
    <xdr:sp macro="" textlink="">
      <xdr:nvSpPr>
        <xdr:cNvPr id="183" name="テキスト ボックス 182"/>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2920" cy="259080"/>
    <xdr:sp macro="" textlink="">
      <xdr:nvSpPr>
        <xdr:cNvPr id="185" name="テキスト ボックス 184"/>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7" name="テキスト ボックス 186"/>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12700</xdr:rowOff>
    </xdr:from>
    <xdr:to xmlns:xdr="http://schemas.openxmlformats.org/drawingml/2006/spreadsheetDrawing">
      <xdr:col>24</xdr:col>
      <xdr:colOff>25400</xdr:colOff>
      <xdr:row>62</xdr:row>
      <xdr:rowOff>78105</xdr:rowOff>
    </xdr:to>
    <xdr:cxnSp macro="">
      <xdr:nvCxnSpPr>
        <xdr:cNvPr id="189" name="直線コネクタ 188"/>
        <xdr:cNvCxnSpPr/>
      </xdr:nvCxnSpPr>
      <xdr:spPr>
        <a:xfrm flipV="1">
          <a:off x="4826000" y="927100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90"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91" name="直線コネクタ 190"/>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99060</xdr:rowOff>
    </xdr:from>
    <xdr:ext cx="762000" cy="254000"/>
    <xdr:sp macro="" textlink="">
      <xdr:nvSpPr>
        <xdr:cNvPr id="192" name="扶助費最大値テキスト"/>
        <xdr:cNvSpPr txBox="1"/>
      </xdr:nvSpPr>
      <xdr:spPr>
        <a:xfrm>
          <a:off x="4914900" y="9014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12700</xdr:rowOff>
    </xdr:from>
    <xdr:to xmlns:xdr="http://schemas.openxmlformats.org/drawingml/2006/spreadsheetDrawing">
      <xdr:col>24</xdr:col>
      <xdr:colOff>114300</xdr:colOff>
      <xdr:row>54</xdr:row>
      <xdr:rowOff>12700</xdr:rowOff>
    </xdr:to>
    <xdr:cxnSp macro="">
      <xdr:nvCxnSpPr>
        <xdr:cNvPr id="193" name="直線コネクタ 192"/>
        <xdr:cNvCxnSpPr/>
      </xdr:nvCxnSpPr>
      <xdr:spPr>
        <a:xfrm>
          <a:off x="4737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151765</xdr:rowOff>
    </xdr:from>
    <xdr:to xmlns:xdr="http://schemas.openxmlformats.org/drawingml/2006/spreadsheetDrawing">
      <xdr:col>24</xdr:col>
      <xdr:colOff>25400</xdr:colOff>
      <xdr:row>54</xdr:row>
      <xdr:rowOff>12700</xdr:rowOff>
    </xdr:to>
    <xdr:cxnSp macro="">
      <xdr:nvCxnSpPr>
        <xdr:cNvPr id="194" name="直線コネクタ 193"/>
        <xdr:cNvCxnSpPr/>
      </xdr:nvCxnSpPr>
      <xdr:spPr>
        <a:xfrm>
          <a:off x="3987800" y="9238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31750</xdr:rowOff>
    </xdr:from>
    <xdr:ext cx="762000" cy="254000"/>
    <xdr:sp macro="" textlink="">
      <xdr:nvSpPr>
        <xdr:cNvPr id="195" name="扶助費平均値テキスト"/>
        <xdr:cNvSpPr txBox="1"/>
      </xdr:nvSpPr>
      <xdr:spPr>
        <a:xfrm>
          <a:off x="4914900" y="96329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196" name="フローチャート: 判断 195"/>
        <xdr:cNvSpPr/>
      </xdr:nvSpPr>
      <xdr:spPr>
        <a:xfrm>
          <a:off x="47752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151765</xdr:rowOff>
    </xdr:from>
    <xdr:to xmlns:xdr="http://schemas.openxmlformats.org/drawingml/2006/spreadsheetDrawing">
      <xdr:col>19</xdr:col>
      <xdr:colOff>187325</xdr:colOff>
      <xdr:row>54</xdr:row>
      <xdr:rowOff>94615</xdr:rowOff>
    </xdr:to>
    <xdr:cxnSp macro="">
      <xdr:nvCxnSpPr>
        <xdr:cNvPr id="197" name="直線コネクタ 196"/>
        <xdr:cNvCxnSpPr/>
      </xdr:nvCxnSpPr>
      <xdr:spPr>
        <a:xfrm flipV="1">
          <a:off x="3098800" y="92386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80010</xdr:rowOff>
    </xdr:to>
    <xdr:sp macro="" textlink="">
      <xdr:nvSpPr>
        <xdr:cNvPr id="198" name="フローチャート: 判断 197"/>
        <xdr:cNvSpPr/>
      </xdr:nvSpPr>
      <xdr:spPr>
        <a:xfrm>
          <a:off x="3937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64770</xdr:rowOff>
    </xdr:from>
    <xdr:ext cx="731520" cy="254000"/>
    <xdr:sp macro="" textlink="">
      <xdr:nvSpPr>
        <xdr:cNvPr id="199" name="テキスト ボックス 198"/>
        <xdr:cNvSpPr txBox="1"/>
      </xdr:nvSpPr>
      <xdr:spPr>
        <a:xfrm>
          <a:off x="3606800" y="96659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94615</xdr:rowOff>
    </xdr:from>
    <xdr:to xmlns:xdr="http://schemas.openxmlformats.org/drawingml/2006/spreadsheetDrawing">
      <xdr:col>15</xdr:col>
      <xdr:colOff>98425</xdr:colOff>
      <xdr:row>55</xdr:row>
      <xdr:rowOff>37465</xdr:rowOff>
    </xdr:to>
    <xdr:cxnSp macro="">
      <xdr:nvCxnSpPr>
        <xdr:cNvPr id="200" name="直線コネクタ 199"/>
        <xdr:cNvCxnSpPr/>
      </xdr:nvCxnSpPr>
      <xdr:spPr>
        <a:xfrm flipV="1">
          <a:off x="2209800" y="93529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1" name="フローチャート: 判断 200"/>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02" name="テキスト ボックス 201"/>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37465</xdr:rowOff>
    </xdr:from>
    <xdr:to xmlns:xdr="http://schemas.openxmlformats.org/drawingml/2006/spreadsheetDrawing">
      <xdr:col>11</xdr:col>
      <xdr:colOff>9525</xdr:colOff>
      <xdr:row>55</xdr:row>
      <xdr:rowOff>151765</xdr:rowOff>
    </xdr:to>
    <xdr:cxnSp macro="">
      <xdr:nvCxnSpPr>
        <xdr:cNvPr id="203" name="直線コネクタ 202"/>
        <xdr:cNvCxnSpPr/>
      </xdr:nvCxnSpPr>
      <xdr:spPr>
        <a:xfrm flipV="1">
          <a:off x="1320800" y="94672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43815</xdr:rowOff>
    </xdr:from>
    <xdr:to xmlns:xdr="http://schemas.openxmlformats.org/drawingml/2006/spreadsheetDrawing">
      <xdr:col>11</xdr:col>
      <xdr:colOff>60325</xdr:colOff>
      <xdr:row>56</xdr:row>
      <xdr:rowOff>145415</xdr:rowOff>
    </xdr:to>
    <xdr:sp macro="" textlink="">
      <xdr:nvSpPr>
        <xdr:cNvPr id="204" name="フローチャート: 判断 203"/>
        <xdr:cNvSpPr/>
      </xdr:nvSpPr>
      <xdr:spPr>
        <a:xfrm>
          <a:off x="2159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130175</xdr:rowOff>
    </xdr:from>
    <xdr:ext cx="756920" cy="259080"/>
    <xdr:sp macro="" textlink="">
      <xdr:nvSpPr>
        <xdr:cNvPr id="205" name="テキスト ボックス 204"/>
        <xdr:cNvSpPr txBox="1"/>
      </xdr:nvSpPr>
      <xdr:spPr>
        <a:xfrm>
          <a:off x="1828800" y="97313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2540</xdr:rowOff>
    </xdr:from>
    <xdr:to xmlns:xdr="http://schemas.openxmlformats.org/drawingml/2006/spreadsheetDrawing">
      <xdr:col>6</xdr:col>
      <xdr:colOff>171450</xdr:colOff>
      <xdr:row>57</xdr:row>
      <xdr:rowOff>104140</xdr:rowOff>
    </xdr:to>
    <xdr:sp macro="" textlink="">
      <xdr:nvSpPr>
        <xdr:cNvPr id="206" name="フローチャート: 判断 205"/>
        <xdr:cNvSpPr/>
      </xdr:nvSpPr>
      <xdr:spPr>
        <a:xfrm>
          <a:off x="12700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88900</xdr:rowOff>
    </xdr:from>
    <xdr:ext cx="756920" cy="254000"/>
    <xdr:sp macro="" textlink="">
      <xdr:nvSpPr>
        <xdr:cNvPr id="207" name="テキスト ボックス 206"/>
        <xdr:cNvSpPr txBox="1"/>
      </xdr:nvSpPr>
      <xdr:spPr>
        <a:xfrm>
          <a:off x="939800" y="98615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10" name="テキスト ボックス 209"/>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133350</xdr:rowOff>
    </xdr:from>
    <xdr:to xmlns:xdr="http://schemas.openxmlformats.org/drawingml/2006/spreadsheetDrawing">
      <xdr:col>24</xdr:col>
      <xdr:colOff>76200</xdr:colOff>
      <xdr:row>54</xdr:row>
      <xdr:rowOff>63500</xdr:rowOff>
    </xdr:to>
    <xdr:sp macro="" textlink="">
      <xdr:nvSpPr>
        <xdr:cNvPr id="213" name="楕円 212"/>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41910</xdr:rowOff>
    </xdr:from>
    <xdr:ext cx="762000" cy="254000"/>
    <xdr:sp macro="" textlink="">
      <xdr:nvSpPr>
        <xdr:cNvPr id="214" name="扶助費該当値テキスト"/>
        <xdr:cNvSpPr txBox="1"/>
      </xdr:nvSpPr>
      <xdr:spPr>
        <a:xfrm>
          <a:off x="4914900" y="912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100965</xdr:rowOff>
    </xdr:from>
    <xdr:to xmlns:xdr="http://schemas.openxmlformats.org/drawingml/2006/spreadsheetDrawing">
      <xdr:col>20</xdr:col>
      <xdr:colOff>38100</xdr:colOff>
      <xdr:row>54</xdr:row>
      <xdr:rowOff>31115</xdr:rowOff>
    </xdr:to>
    <xdr:sp macro="" textlink="">
      <xdr:nvSpPr>
        <xdr:cNvPr id="215" name="楕円 214"/>
        <xdr:cNvSpPr/>
      </xdr:nvSpPr>
      <xdr:spPr>
        <a:xfrm>
          <a:off x="3937000" y="91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41275</xdr:rowOff>
    </xdr:from>
    <xdr:ext cx="731520" cy="254000"/>
    <xdr:sp macro="" textlink="">
      <xdr:nvSpPr>
        <xdr:cNvPr id="216" name="テキスト ボックス 215"/>
        <xdr:cNvSpPr txBox="1"/>
      </xdr:nvSpPr>
      <xdr:spPr>
        <a:xfrm>
          <a:off x="3606800" y="895667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43815</xdr:rowOff>
    </xdr:from>
    <xdr:to xmlns:xdr="http://schemas.openxmlformats.org/drawingml/2006/spreadsheetDrawing">
      <xdr:col>15</xdr:col>
      <xdr:colOff>149225</xdr:colOff>
      <xdr:row>54</xdr:row>
      <xdr:rowOff>145415</xdr:rowOff>
    </xdr:to>
    <xdr:sp macro="" textlink="">
      <xdr:nvSpPr>
        <xdr:cNvPr id="217" name="楕円 216"/>
        <xdr:cNvSpPr/>
      </xdr:nvSpPr>
      <xdr:spPr>
        <a:xfrm>
          <a:off x="3048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155575</xdr:rowOff>
    </xdr:from>
    <xdr:ext cx="762000" cy="254000"/>
    <xdr:sp macro="" textlink="">
      <xdr:nvSpPr>
        <xdr:cNvPr id="218" name="テキスト ボックス 217"/>
        <xdr:cNvSpPr txBox="1"/>
      </xdr:nvSpPr>
      <xdr:spPr>
        <a:xfrm>
          <a:off x="2717800" y="90709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158115</xdr:rowOff>
    </xdr:from>
    <xdr:to xmlns:xdr="http://schemas.openxmlformats.org/drawingml/2006/spreadsheetDrawing">
      <xdr:col>11</xdr:col>
      <xdr:colOff>60325</xdr:colOff>
      <xdr:row>55</xdr:row>
      <xdr:rowOff>88265</xdr:rowOff>
    </xdr:to>
    <xdr:sp macro="" textlink="">
      <xdr:nvSpPr>
        <xdr:cNvPr id="219" name="楕円 218"/>
        <xdr:cNvSpPr/>
      </xdr:nvSpPr>
      <xdr:spPr>
        <a:xfrm>
          <a:off x="21590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98425</xdr:rowOff>
    </xdr:from>
    <xdr:ext cx="756920" cy="254000"/>
    <xdr:sp macro="" textlink="">
      <xdr:nvSpPr>
        <xdr:cNvPr id="220" name="テキスト ボックス 219"/>
        <xdr:cNvSpPr txBox="1"/>
      </xdr:nvSpPr>
      <xdr:spPr>
        <a:xfrm>
          <a:off x="1828800" y="91852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100965</xdr:rowOff>
    </xdr:from>
    <xdr:to xmlns:xdr="http://schemas.openxmlformats.org/drawingml/2006/spreadsheetDrawing">
      <xdr:col>6</xdr:col>
      <xdr:colOff>171450</xdr:colOff>
      <xdr:row>56</xdr:row>
      <xdr:rowOff>31115</xdr:rowOff>
    </xdr:to>
    <xdr:sp macro="" textlink="">
      <xdr:nvSpPr>
        <xdr:cNvPr id="221" name="楕円 220"/>
        <xdr:cNvSpPr/>
      </xdr:nvSpPr>
      <xdr:spPr>
        <a:xfrm>
          <a:off x="1270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41275</xdr:rowOff>
    </xdr:from>
    <xdr:ext cx="756920" cy="254000"/>
    <xdr:sp macro="" textlink="">
      <xdr:nvSpPr>
        <xdr:cNvPr id="222" name="テキスト ボックス 221"/>
        <xdr:cNvSpPr txBox="1"/>
      </xdr:nvSpPr>
      <xdr:spPr>
        <a:xfrm>
          <a:off x="939800" y="92995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豪雪地帯である当市は、降雪状況によって維持補修費は大きく変動する。令和元年度及び令和5年度は記録的な小雪だったが、令和2年度から令和４</a:t>
          </a:r>
          <a:r>
            <a:rPr kumimoji="1" lang="ja-JP" altLang="en-US" sz="1200">
              <a:solidFill>
                <a:sysClr val="windowText" lastClr="000000"/>
              </a:solidFill>
              <a:latin typeface="ＭＳ Ｐゴシック"/>
              <a:ea typeface="ＭＳ Ｐゴシック"/>
            </a:rPr>
            <a:t>年度は豪雪となり除排雪経費は10億円を超えた。</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簡易水道等の公営企業会計への繰出しについては年々増加傾向となっており、毎年事業計画の見直しを行うこととし、また、国民健康保険事業や介護保険事業については、健康増進事業を推進し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34" name="テキスト ボックス 233"/>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36" name="テキスト ボックス 235"/>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38" name="テキスト ボックス 237"/>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40" name="テキスト ボックス 239"/>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42" name="テキスト ボックス 241"/>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44" name="テキスト ボックス 243"/>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46" name="テキスト ボックス 245"/>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48" name="テキスト ボックス 247"/>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107950</xdr:rowOff>
    </xdr:from>
    <xdr:to xmlns:xdr="http://schemas.openxmlformats.org/drawingml/2006/spreadsheetDrawing">
      <xdr:col>82</xdr:col>
      <xdr:colOff>107950</xdr:colOff>
      <xdr:row>62</xdr:row>
      <xdr:rowOff>12700</xdr:rowOff>
    </xdr:to>
    <xdr:cxnSp macro="">
      <xdr:nvCxnSpPr>
        <xdr:cNvPr id="250" name="直線コネクタ 249"/>
        <xdr:cNvCxnSpPr/>
      </xdr:nvCxnSpPr>
      <xdr:spPr>
        <a:xfrm flipV="1">
          <a:off x="16510000" y="91948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156210</xdr:rowOff>
    </xdr:from>
    <xdr:ext cx="762000" cy="254000"/>
    <xdr:sp macro="" textlink="">
      <xdr:nvSpPr>
        <xdr:cNvPr id="251" name="その他最小値テキスト"/>
        <xdr:cNvSpPr txBox="1"/>
      </xdr:nvSpPr>
      <xdr:spPr>
        <a:xfrm>
          <a:off x="16598900" y="10614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196850</xdr:colOff>
      <xdr:row>62</xdr:row>
      <xdr:rowOff>12700</xdr:rowOff>
    </xdr:to>
    <xdr:cxnSp macro="">
      <xdr:nvCxnSpPr>
        <xdr:cNvPr id="252" name="直線コネクタ 251"/>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22860</xdr:rowOff>
    </xdr:from>
    <xdr:ext cx="762000" cy="259080"/>
    <xdr:sp macro="" textlink="">
      <xdr:nvSpPr>
        <xdr:cNvPr id="253" name="その他最大値テキスト"/>
        <xdr:cNvSpPr txBox="1"/>
      </xdr:nvSpPr>
      <xdr:spPr>
        <a:xfrm>
          <a:off x="16598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107950</xdr:rowOff>
    </xdr:from>
    <xdr:to xmlns:xdr="http://schemas.openxmlformats.org/drawingml/2006/spreadsheetDrawing">
      <xdr:col>82</xdr:col>
      <xdr:colOff>196850</xdr:colOff>
      <xdr:row>53</xdr:row>
      <xdr:rowOff>107950</xdr:rowOff>
    </xdr:to>
    <xdr:cxnSp macro="">
      <xdr:nvCxnSpPr>
        <xdr:cNvPr id="254" name="直線コネクタ 253"/>
        <xdr:cNvCxnSpPr/>
      </xdr:nvCxnSpPr>
      <xdr:spPr>
        <a:xfrm>
          <a:off x="16421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88900</xdr:rowOff>
    </xdr:from>
    <xdr:to xmlns:xdr="http://schemas.openxmlformats.org/drawingml/2006/spreadsheetDrawing">
      <xdr:col>82</xdr:col>
      <xdr:colOff>107950</xdr:colOff>
      <xdr:row>62</xdr:row>
      <xdr:rowOff>38100</xdr:rowOff>
    </xdr:to>
    <xdr:cxnSp macro="">
      <xdr:nvCxnSpPr>
        <xdr:cNvPr id="255" name="直線コネクタ 254"/>
        <xdr:cNvCxnSpPr/>
      </xdr:nvCxnSpPr>
      <xdr:spPr>
        <a:xfrm flipV="1">
          <a:off x="15671800" y="10375900"/>
          <a:ext cx="8382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60960</xdr:rowOff>
    </xdr:from>
    <xdr:ext cx="762000" cy="259080"/>
    <xdr:sp macro="" textlink="">
      <xdr:nvSpPr>
        <xdr:cNvPr id="256" name="その他平均値テキスト"/>
        <xdr:cNvSpPr txBox="1"/>
      </xdr:nvSpPr>
      <xdr:spPr>
        <a:xfrm>
          <a:off x="1659890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57" name="フローチャート: 判断 256"/>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60</xdr:row>
      <xdr:rowOff>139700</xdr:rowOff>
    </xdr:from>
    <xdr:to xmlns:xdr="http://schemas.openxmlformats.org/drawingml/2006/spreadsheetDrawing">
      <xdr:col>78</xdr:col>
      <xdr:colOff>69850</xdr:colOff>
      <xdr:row>62</xdr:row>
      <xdr:rowOff>38100</xdr:rowOff>
    </xdr:to>
    <xdr:cxnSp macro="">
      <xdr:nvCxnSpPr>
        <xdr:cNvPr id="258" name="直線コネクタ 257"/>
        <xdr:cNvCxnSpPr/>
      </xdr:nvCxnSpPr>
      <xdr:spPr>
        <a:xfrm>
          <a:off x="14782800" y="104267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57150</xdr:rowOff>
    </xdr:from>
    <xdr:to xmlns:xdr="http://schemas.openxmlformats.org/drawingml/2006/spreadsheetDrawing">
      <xdr:col>78</xdr:col>
      <xdr:colOff>120650</xdr:colOff>
      <xdr:row>57</xdr:row>
      <xdr:rowOff>158750</xdr:rowOff>
    </xdr:to>
    <xdr:sp macro="" textlink="">
      <xdr:nvSpPr>
        <xdr:cNvPr id="259" name="フローチャート: 判断 258"/>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168910</xdr:rowOff>
    </xdr:from>
    <xdr:ext cx="736600" cy="254000"/>
    <xdr:sp macro="" textlink="">
      <xdr:nvSpPr>
        <xdr:cNvPr id="260" name="テキスト ボックス 259"/>
        <xdr:cNvSpPr txBox="1"/>
      </xdr:nvSpPr>
      <xdr:spPr>
        <a:xfrm>
          <a:off x="15290800" y="95986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60</xdr:row>
      <xdr:rowOff>139700</xdr:rowOff>
    </xdr:from>
    <xdr:to xmlns:xdr="http://schemas.openxmlformats.org/drawingml/2006/spreadsheetDrawing">
      <xdr:col>73</xdr:col>
      <xdr:colOff>180975</xdr:colOff>
      <xdr:row>61</xdr:row>
      <xdr:rowOff>146050</xdr:rowOff>
    </xdr:to>
    <xdr:cxnSp macro="">
      <xdr:nvCxnSpPr>
        <xdr:cNvPr id="261" name="直線コネクタ 260"/>
        <xdr:cNvCxnSpPr/>
      </xdr:nvCxnSpPr>
      <xdr:spPr>
        <a:xfrm flipV="1">
          <a:off x="13893800" y="104267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165100</xdr:rowOff>
    </xdr:from>
    <xdr:to xmlns:xdr="http://schemas.openxmlformats.org/drawingml/2006/spreadsheetDrawing">
      <xdr:col>74</xdr:col>
      <xdr:colOff>31750</xdr:colOff>
      <xdr:row>57</xdr:row>
      <xdr:rowOff>95250</xdr:rowOff>
    </xdr:to>
    <xdr:sp macro="" textlink="">
      <xdr:nvSpPr>
        <xdr:cNvPr id="262" name="フローチャート: 判断 261"/>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105410</xdr:rowOff>
    </xdr:from>
    <xdr:ext cx="762000" cy="259080"/>
    <xdr:sp macro="" textlink="">
      <xdr:nvSpPr>
        <xdr:cNvPr id="263" name="テキスト ボックス 262"/>
        <xdr:cNvSpPr txBox="1"/>
      </xdr:nvSpPr>
      <xdr:spPr>
        <a:xfrm>
          <a:off x="144018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60</xdr:row>
      <xdr:rowOff>88900</xdr:rowOff>
    </xdr:from>
    <xdr:to xmlns:xdr="http://schemas.openxmlformats.org/drawingml/2006/spreadsheetDrawing">
      <xdr:col>69</xdr:col>
      <xdr:colOff>92075</xdr:colOff>
      <xdr:row>61</xdr:row>
      <xdr:rowOff>146050</xdr:rowOff>
    </xdr:to>
    <xdr:cxnSp macro="">
      <xdr:nvCxnSpPr>
        <xdr:cNvPr id="264" name="直線コネクタ 263"/>
        <xdr:cNvCxnSpPr/>
      </xdr:nvCxnSpPr>
      <xdr:spPr>
        <a:xfrm>
          <a:off x="13004800" y="103759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95250</xdr:rowOff>
    </xdr:from>
    <xdr:to xmlns:xdr="http://schemas.openxmlformats.org/drawingml/2006/spreadsheetDrawing">
      <xdr:col>69</xdr:col>
      <xdr:colOff>142875</xdr:colOff>
      <xdr:row>58</xdr:row>
      <xdr:rowOff>25400</xdr:rowOff>
    </xdr:to>
    <xdr:sp macro="" textlink="">
      <xdr:nvSpPr>
        <xdr:cNvPr id="265" name="フローチャート: 判断 264"/>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35560</xdr:rowOff>
    </xdr:from>
    <xdr:ext cx="756920" cy="259080"/>
    <xdr:sp macro="" textlink="">
      <xdr:nvSpPr>
        <xdr:cNvPr id="266" name="テキスト ボックス 265"/>
        <xdr:cNvSpPr txBox="1"/>
      </xdr:nvSpPr>
      <xdr:spPr>
        <a:xfrm>
          <a:off x="13512800" y="9636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101600</xdr:rowOff>
    </xdr:from>
    <xdr:to xmlns:xdr="http://schemas.openxmlformats.org/drawingml/2006/spreadsheetDrawing">
      <xdr:col>65</xdr:col>
      <xdr:colOff>53975</xdr:colOff>
      <xdr:row>59</xdr:row>
      <xdr:rowOff>31750</xdr:rowOff>
    </xdr:to>
    <xdr:sp macro="" textlink="">
      <xdr:nvSpPr>
        <xdr:cNvPr id="267" name="フローチャート: 判断 266"/>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41910</xdr:rowOff>
    </xdr:from>
    <xdr:ext cx="762000" cy="254000"/>
    <xdr:sp macro="" textlink="">
      <xdr:nvSpPr>
        <xdr:cNvPr id="268" name="テキスト ボックス 267"/>
        <xdr:cNvSpPr txBox="1"/>
      </xdr:nvSpPr>
      <xdr:spPr>
        <a:xfrm>
          <a:off x="12623800" y="9814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70" name="テキスト ボックス 269"/>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71" name="テキスト ボックス 270"/>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73" name="テキスト ボックス 272"/>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38100</xdr:rowOff>
    </xdr:from>
    <xdr:to xmlns:xdr="http://schemas.openxmlformats.org/drawingml/2006/spreadsheetDrawing">
      <xdr:col>82</xdr:col>
      <xdr:colOff>158750</xdr:colOff>
      <xdr:row>60</xdr:row>
      <xdr:rowOff>139700</xdr:rowOff>
    </xdr:to>
    <xdr:sp macro="" textlink="">
      <xdr:nvSpPr>
        <xdr:cNvPr id="274" name="楕円 273"/>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60</xdr:row>
      <xdr:rowOff>10160</xdr:rowOff>
    </xdr:from>
    <xdr:ext cx="762000" cy="259080"/>
    <xdr:sp macro="" textlink="">
      <xdr:nvSpPr>
        <xdr:cNvPr id="275" name="その他該当値テキスト"/>
        <xdr:cNvSpPr txBox="1"/>
      </xdr:nvSpPr>
      <xdr:spPr>
        <a:xfrm>
          <a:off x="1659890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61</xdr:row>
      <xdr:rowOff>158750</xdr:rowOff>
    </xdr:from>
    <xdr:to xmlns:xdr="http://schemas.openxmlformats.org/drawingml/2006/spreadsheetDrawing">
      <xdr:col>78</xdr:col>
      <xdr:colOff>120650</xdr:colOff>
      <xdr:row>62</xdr:row>
      <xdr:rowOff>88900</xdr:rowOff>
    </xdr:to>
    <xdr:sp macro="" textlink="">
      <xdr:nvSpPr>
        <xdr:cNvPr id="276" name="楕円 275"/>
        <xdr:cNvSpPr/>
      </xdr:nvSpPr>
      <xdr:spPr>
        <a:xfrm>
          <a:off x="15621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62</xdr:row>
      <xdr:rowOff>73660</xdr:rowOff>
    </xdr:from>
    <xdr:ext cx="736600" cy="259080"/>
    <xdr:sp macro="" textlink="">
      <xdr:nvSpPr>
        <xdr:cNvPr id="277" name="テキスト ボックス 276"/>
        <xdr:cNvSpPr txBox="1"/>
      </xdr:nvSpPr>
      <xdr:spPr>
        <a:xfrm>
          <a:off x="15290800" y="10703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88900</xdr:rowOff>
    </xdr:from>
    <xdr:to xmlns:xdr="http://schemas.openxmlformats.org/drawingml/2006/spreadsheetDrawing">
      <xdr:col>74</xdr:col>
      <xdr:colOff>31750</xdr:colOff>
      <xdr:row>61</xdr:row>
      <xdr:rowOff>19050</xdr:rowOff>
    </xdr:to>
    <xdr:sp macro="" textlink="">
      <xdr:nvSpPr>
        <xdr:cNvPr id="278" name="楕円 277"/>
        <xdr:cNvSpPr/>
      </xdr:nvSpPr>
      <xdr:spPr>
        <a:xfrm>
          <a:off x="14732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3810</xdr:rowOff>
    </xdr:from>
    <xdr:ext cx="762000" cy="259080"/>
    <xdr:sp macro="" textlink="">
      <xdr:nvSpPr>
        <xdr:cNvPr id="279" name="テキスト ボックス 278"/>
        <xdr:cNvSpPr txBox="1"/>
      </xdr:nvSpPr>
      <xdr:spPr>
        <a:xfrm>
          <a:off x="144018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61</xdr:row>
      <xdr:rowOff>95250</xdr:rowOff>
    </xdr:from>
    <xdr:to xmlns:xdr="http://schemas.openxmlformats.org/drawingml/2006/spreadsheetDrawing">
      <xdr:col>69</xdr:col>
      <xdr:colOff>142875</xdr:colOff>
      <xdr:row>62</xdr:row>
      <xdr:rowOff>25400</xdr:rowOff>
    </xdr:to>
    <xdr:sp macro="" textlink="">
      <xdr:nvSpPr>
        <xdr:cNvPr id="280" name="楕円 279"/>
        <xdr:cNvSpPr/>
      </xdr:nvSpPr>
      <xdr:spPr>
        <a:xfrm>
          <a:off x="13843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62</xdr:row>
      <xdr:rowOff>10160</xdr:rowOff>
    </xdr:from>
    <xdr:ext cx="756920" cy="259080"/>
    <xdr:sp macro="" textlink="">
      <xdr:nvSpPr>
        <xdr:cNvPr id="281" name="テキスト ボックス 280"/>
        <xdr:cNvSpPr txBox="1"/>
      </xdr:nvSpPr>
      <xdr:spPr>
        <a:xfrm>
          <a:off x="13512800" y="106400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38100</xdr:rowOff>
    </xdr:from>
    <xdr:to xmlns:xdr="http://schemas.openxmlformats.org/drawingml/2006/spreadsheetDrawing">
      <xdr:col>65</xdr:col>
      <xdr:colOff>53975</xdr:colOff>
      <xdr:row>60</xdr:row>
      <xdr:rowOff>139700</xdr:rowOff>
    </xdr:to>
    <xdr:sp macro="" textlink="">
      <xdr:nvSpPr>
        <xdr:cNvPr id="282" name="楕円 281"/>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124460</xdr:rowOff>
    </xdr:from>
    <xdr:ext cx="762000" cy="259080"/>
    <xdr:sp macro="" textlink="">
      <xdr:nvSpPr>
        <xdr:cNvPr id="283" name="テキスト ボックス 282"/>
        <xdr:cNvSpPr txBox="1"/>
      </xdr:nvSpPr>
      <xdr:spPr>
        <a:xfrm>
          <a:off x="126238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類似団体平均より低い値にあるものの、</a:t>
          </a:r>
          <a:r>
            <a:rPr kumimoji="1" lang="ja-JP" altLang="en-US" sz="1300">
              <a:solidFill>
                <a:sysClr val="windowText" lastClr="000000"/>
              </a:solidFill>
              <a:latin typeface="ＭＳ Ｐゴシック"/>
              <a:ea typeface="ＭＳ Ｐゴシック"/>
            </a:rPr>
            <a:t>尾花沢市大石田町環境衛生事業組合及び北村山公立病院への一部事務組合負担金等の増により、前年度に比べ0.3ポイント増。</a:t>
          </a:r>
          <a:endParaRPr kumimoji="1" lang="ja-JP" altLang="en-US" sz="1300">
            <a:latin typeface="ＭＳ Ｐゴシック"/>
            <a:ea typeface="ＭＳ Ｐゴシック"/>
          </a:endParaRPr>
        </a:p>
        <a:p>
          <a:r>
            <a:rPr kumimoji="1" lang="ja-JP" altLang="en-US" sz="1300">
              <a:latin typeface="ＭＳ Ｐゴシック"/>
              <a:ea typeface="ＭＳ Ｐゴシック"/>
            </a:rPr>
            <a:t>要因はごみ収集車購入やごみ処理施設整備事業関係経費の増によるもの。また、ふるさと納税の増加による寄附者への返礼品が増加している。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95" name="テキスト ボックス 294"/>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97" name="テキスト ボックス 296"/>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8" name="直線コネクタ 297"/>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2920" cy="259080"/>
    <xdr:sp macro="" textlink="">
      <xdr:nvSpPr>
        <xdr:cNvPr id="299" name="テキスト ボックス 298"/>
        <xdr:cNvSpPr txBox="1"/>
      </xdr:nvSpPr>
      <xdr:spPr>
        <a:xfrm>
          <a:off x="11938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300" name="直線コネクタ 299"/>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2920" cy="259080"/>
    <xdr:sp macro="" textlink="">
      <xdr:nvSpPr>
        <xdr:cNvPr id="301" name="テキスト ボックス 300"/>
        <xdr:cNvSpPr txBox="1"/>
      </xdr:nvSpPr>
      <xdr:spPr>
        <a:xfrm>
          <a:off x="11938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2" name="直線コネクタ 301"/>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2920" cy="254000"/>
    <xdr:sp macro="" textlink="">
      <xdr:nvSpPr>
        <xdr:cNvPr id="303" name="テキスト ボックス 302"/>
        <xdr:cNvSpPr txBox="1"/>
      </xdr:nvSpPr>
      <xdr:spPr>
        <a:xfrm>
          <a:off x="11938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4" name="直線コネクタ 303"/>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2920" cy="259080"/>
    <xdr:sp macro="" textlink="">
      <xdr:nvSpPr>
        <xdr:cNvPr id="305" name="テキスト ボックス 304"/>
        <xdr:cNvSpPr txBox="1"/>
      </xdr:nvSpPr>
      <xdr:spPr>
        <a:xfrm>
          <a:off x="11938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6" name="直線コネクタ 305"/>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2920" cy="259080"/>
    <xdr:sp macro="" textlink="">
      <xdr:nvSpPr>
        <xdr:cNvPr id="307" name="テキスト ボックス 306"/>
        <xdr:cNvSpPr txBox="1"/>
      </xdr:nvSpPr>
      <xdr:spPr>
        <a:xfrm>
          <a:off x="11938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2920" cy="254000"/>
    <xdr:sp macro="" textlink="">
      <xdr:nvSpPr>
        <xdr:cNvPr id="309" name="テキスト ボックス 308"/>
        <xdr:cNvSpPr txBox="1"/>
      </xdr:nvSpPr>
      <xdr:spPr>
        <a:xfrm>
          <a:off x="11938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54610</xdr:rowOff>
    </xdr:from>
    <xdr:to xmlns:xdr="http://schemas.openxmlformats.org/drawingml/2006/spreadsheetDrawing">
      <xdr:col>82</xdr:col>
      <xdr:colOff>107950</xdr:colOff>
      <xdr:row>40</xdr:row>
      <xdr:rowOff>165100</xdr:rowOff>
    </xdr:to>
    <xdr:cxnSp macro="">
      <xdr:nvCxnSpPr>
        <xdr:cNvPr id="311" name="直線コネクタ 310"/>
        <xdr:cNvCxnSpPr/>
      </xdr:nvCxnSpPr>
      <xdr:spPr>
        <a:xfrm flipV="1">
          <a:off x="16510000" y="571246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137160</xdr:rowOff>
    </xdr:from>
    <xdr:ext cx="762000" cy="259080"/>
    <xdr:sp macro="" textlink="">
      <xdr:nvSpPr>
        <xdr:cNvPr id="312" name="補助費等最小値テキスト"/>
        <xdr:cNvSpPr txBox="1"/>
      </xdr:nvSpPr>
      <xdr:spPr>
        <a:xfrm>
          <a:off x="16598900" y="699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165100</xdr:rowOff>
    </xdr:from>
    <xdr:to xmlns:xdr="http://schemas.openxmlformats.org/drawingml/2006/spreadsheetDrawing">
      <xdr:col>82</xdr:col>
      <xdr:colOff>196850</xdr:colOff>
      <xdr:row>40</xdr:row>
      <xdr:rowOff>165100</xdr:rowOff>
    </xdr:to>
    <xdr:cxnSp macro="">
      <xdr:nvCxnSpPr>
        <xdr:cNvPr id="313" name="直線コネクタ 312"/>
        <xdr:cNvCxnSpPr/>
      </xdr:nvCxnSpPr>
      <xdr:spPr>
        <a:xfrm>
          <a:off x="16421100" y="702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140970</xdr:rowOff>
    </xdr:from>
    <xdr:ext cx="762000" cy="259080"/>
    <xdr:sp macro="" textlink="">
      <xdr:nvSpPr>
        <xdr:cNvPr id="314" name="補助費等最大値テキスト"/>
        <xdr:cNvSpPr txBox="1"/>
      </xdr:nvSpPr>
      <xdr:spPr>
        <a:xfrm>
          <a:off x="16598900" y="545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54610</xdr:rowOff>
    </xdr:from>
    <xdr:to xmlns:xdr="http://schemas.openxmlformats.org/drawingml/2006/spreadsheetDrawing">
      <xdr:col>82</xdr:col>
      <xdr:colOff>196850</xdr:colOff>
      <xdr:row>33</xdr:row>
      <xdr:rowOff>54610</xdr:rowOff>
    </xdr:to>
    <xdr:cxnSp macro="">
      <xdr:nvCxnSpPr>
        <xdr:cNvPr id="315" name="直線コネクタ 314"/>
        <xdr:cNvCxnSpPr/>
      </xdr:nvCxnSpPr>
      <xdr:spPr>
        <a:xfrm>
          <a:off x="16421100" y="571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107950</xdr:rowOff>
    </xdr:from>
    <xdr:to xmlns:xdr="http://schemas.openxmlformats.org/drawingml/2006/spreadsheetDrawing">
      <xdr:col>82</xdr:col>
      <xdr:colOff>107950</xdr:colOff>
      <xdr:row>35</xdr:row>
      <xdr:rowOff>130810</xdr:rowOff>
    </xdr:to>
    <xdr:cxnSp macro="">
      <xdr:nvCxnSpPr>
        <xdr:cNvPr id="316" name="直線コネクタ 315"/>
        <xdr:cNvCxnSpPr/>
      </xdr:nvCxnSpPr>
      <xdr:spPr>
        <a:xfrm>
          <a:off x="15671800" y="61087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71120</xdr:rowOff>
    </xdr:from>
    <xdr:ext cx="762000" cy="259080"/>
    <xdr:sp macro="" textlink="">
      <xdr:nvSpPr>
        <xdr:cNvPr id="317" name="補助費等平均値テキスト"/>
        <xdr:cNvSpPr txBox="1"/>
      </xdr:nvSpPr>
      <xdr:spPr>
        <a:xfrm>
          <a:off x="16598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18" name="フローチャート: 判断 317"/>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46990</xdr:rowOff>
    </xdr:from>
    <xdr:to xmlns:xdr="http://schemas.openxmlformats.org/drawingml/2006/spreadsheetDrawing">
      <xdr:col>78</xdr:col>
      <xdr:colOff>69850</xdr:colOff>
      <xdr:row>35</xdr:row>
      <xdr:rowOff>107950</xdr:rowOff>
    </xdr:to>
    <xdr:cxnSp macro="">
      <xdr:nvCxnSpPr>
        <xdr:cNvPr id="319" name="直線コネクタ 318"/>
        <xdr:cNvCxnSpPr/>
      </xdr:nvCxnSpPr>
      <xdr:spPr>
        <a:xfrm>
          <a:off x="14782800" y="60477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106680</xdr:rowOff>
    </xdr:from>
    <xdr:to xmlns:xdr="http://schemas.openxmlformats.org/drawingml/2006/spreadsheetDrawing">
      <xdr:col>78</xdr:col>
      <xdr:colOff>120650</xdr:colOff>
      <xdr:row>37</xdr:row>
      <xdr:rowOff>36830</xdr:rowOff>
    </xdr:to>
    <xdr:sp macro="" textlink="">
      <xdr:nvSpPr>
        <xdr:cNvPr id="320" name="フローチャート: 判断 319"/>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21590</xdr:rowOff>
    </xdr:from>
    <xdr:ext cx="736600" cy="259080"/>
    <xdr:sp macro="" textlink="">
      <xdr:nvSpPr>
        <xdr:cNvPr id="321" name="テキスト ボックス 320"/>
        <xdr:cNvSpPr txBox="1"/>
      </xdr:nvSpPr>
      <xdr:spPr>
        <a:xfrm>
          <a:off x="15290800" y="636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46990</xdr:rowOff>
    </xdr:from>
    <xdr:to xmlns:xdr="http://schemas.openxmlformats.org/drawingml/2006/spreadsheetDrawing">
      <xdr:col>73</xdr:col>
      <xdr:colOff>180975</xdr:colOff>
      <xdr:row>35</xdr:row>
      <xdr:rowOff>115570</xdr:rowOff>
    </xdr:to>
    <xdr:cxnSp macro="">
      <xdr:nvCxnSpPr>
        <xdr:cNvPr id="322" name="直線コネクタ 321"/>
        <xdr:cNvCxnSpPr/>
      </xdr:nvCxnSpPr>
      <xdr:spPr>
        <a:xfrm flipV="1">
          <a:off x="13893800" y="60477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68580</xdr:rowOff>
    </xdr:from>
    <xdr:to xmlns:xdr="http://schemas.openxmlformats.org/drawingml/2006/spreadsheetDrawing">
      <xdr:col>74</xdr:col>
      <xdr:colOff>31750</xdr:colOff>
      <xdr:row>36</xdr:row>
      <xdr:rowOff>170180</xdr:rowOff>
    </xdr:to>
    <xdr:sp macro="" textlink="">
      <xdr:nvSpPr>
        <xdr:cNvPr id="323" name="フローチャート: 判断 322"/>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154940</xdr:rowOff>
    </xdr:from>
    <xdr:ext cx="762000" cy="254000"/>
    <xdr:sp macro="" textlink="">
      <xdr:nvSpPr>
        <xdr:cNvPr id="324" name="テキスト ボックス 323"/>
        <xdr:cNvSpPr txBox="1"/>
      </xdr:nvSpPr>
      <xdr:spPr>
        <a:xfrm>
          <a:off x="14401800" y="63271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127000</xdr:rowOff>
    </xdr:from>
    <xdr:to xmlns:xdr="http://schemas.openxmlformats.org/drawingml/2006/spreadsheetDrawing">
      <xdr:col>69</xdr:col>
      <xdr:colOff>92075</xdr:colOff>
      <xdr:row>35</xdr:row>
      <xdr:rowOff>115570</xdr:rowOff>
    </xdr:to>
    <xdr:cxnSp macro="">
      <xdr:nvCxnSpPr>
        <xdr:cNvPr id="325" name="直線コネクタ 324"/>
        <xdr:cNvCxnSpPr/>
      </xdr:nvCxnSpPr>
      <xdr:spPr>
        <a:xfrm>
          <a:off x="13004800" y="59563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114300</xdr:rowOff>
    </xdr:from>
    <xdr:to xmlns:xdr="http://schemas.openxmlformats.org/drawingml/2006/spreadsheetDrawing">
      <xdr:col>69</xdr:col>
      <xdr:colOff>142875</xdr:colOff>
      <xdr:row>37</xdr:row>
      <xdr:rowOff>44450</xdr:rowOff>
    </xdr:to>
    <xdr:sp macro="" textlink="">
      <xdr:nvSpPr>
        <xdr:cNvPr id="326" name="フローチャート: 判断 325"/>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29210</xdr:rowOff>
    </xdr:from>
    <xdr:ext cx="756920" cy="254000"/>
    <xdr:sp macro="" textlink="">
      <xdr:nvSpPr>
        <xdr:cNvPr id="327" name="テキスト ボックス 326"/>
        <xdr:cNvSpPr txBox="1"/>
      </xdr:nvSpPr>
      <xdr:spPr>
        <a:xfrm>
          <a:off x="13512800" y="63728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15240</xdr:rowOff>
    </xdr:from>
    <xdr:to xmlns:xdr="http://schemas.openxmlformats.org/drawingml/2006/spreadsheetDrawing">
      <xdr:col>65</xdr:col>
      <xdr:colOff>53975</xdr:colOff>
      <xdr:row>36</xdr:row>
      <xdr:rowOff>116840</xdr:rowOff>
    </xdr:to>
    <xdr:sp macro="" textlink="">
      <xdr:nvSpPr>
        <xdr:cNvPr id="328" name="フローチャート: 判断 327"/>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101600</xdr:rowOff>
    </xdr:from>
    <xdr:ext cx="762000" cy="259080"/>
    <xdr:sp macro="" textlink="">
      <xdr:nvSpPr>
        <xdr:cNvPr id="329" name="テキスト ボックス 328"/>
        <xdr:cNvSpPr txBox="1"/>
      </xdr:nvSpPr>
      <xdr:spPr>
        <a:xfrm>
          <a:off x="12623800"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30" name="テキスト ボックス 32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31" name="テキスト ボックス 330"/>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32" name="テキスト ボックス 331"/>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3" name="テキスト ボックス 33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34" name="テキスト ボックス 333"/>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80010</xdr:rowOff>
    </xdr:from>
    <xdr:to xmlns:xdr="http://schemas.openxmlformats.org/drawingml/2006/spreadsheetDrawing">
      <xdr:col>82</xdr:col>
      <xdr:colOff>158750</xdr:colOff>
      <xdr:row>36</xdr:row>
      <xdr:rowOff>10160</xdr:rowOff>
    </xdr:to>
    <xdr:sp macro="" textlink="">
      <xdr:nvSpPr>
        <xdr:cNvPr id="335" name="楕円 334"/>
        <xdr:cNvSpPr/>
      </xdr:nvSpPr>
      <xdr:spPr>
        <a:xfrm>
          <a:off x="16459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96520</xdr:rowOff>
    </xdr:from>
    <xdr:ext cx="762000" cy="259080"/>
    <xdr:sp macro="" textlink="">
      <xdr:nvSpPr>
        <xdr:cNvPr id="336" name="補助費等該当値テキスト"/>
        <xdr:cNvSpPr txBox="1"/>
      </xdr:nvSpPr>
      <xdr:spPr>
        <a:xfrm>
          <a:off x="165989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57150</xdr:rowOff>
    </xdr:from>
    <xdr:to xmlns:xdr="http://schemas.openxmlformats.org/drawingml/2006/spreadsheetDrawing">
      <xdr:col>78</xdr:col>
      <xdr:colOff>120650</xdr:colOff>
      <xdr:row>35</xdr:row>
      <xdr:rowOff>158750</xdr:rowOff>
    </xdr:to>
    <xdr:sp macro="" textlink="">
      <xdr:nvSpPr>
        <xdr:cNvPr id="337" name="楕円 336"/>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168910</xdr:rowOff>
    </xdr:from>
    <xdr:ext cx="736600" cy="254000"/>
    <xdr:sp macro="" textlink="">
      <xdr:nvSpPr>
        <xdr:cNvPr id="338" name="テキスト ボックス 337"/>
        <xdr:cNvSpPr txBox="1"/>
      </xdr:nvSpPr>
      <xdr:spPr>
        <a:xfrm>
          <a:off x="15290800" y="58267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167640</xdr:rowOff>
    </xdr:from>
    <xdr:to xmlns:xdr="http://schemas.openxmlformats.org/drawingml/2006/spreadsheetDrawing">
      <xdr:col>74</xdr:col>
      <xdr:colOff>31750</xdr:colOff>
      <xdr:row>35</xdr:row>
      <xdr:rowOff>97790</xdr:rowOff>
    </xdr:to>
    <xdr:sp macro="" textlink="">
      <xdr:nvSpPr>
        <xdr:cNvPr id="339" name="楕円 338"/>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107950</xdr:rowOff>
    </xdr:from>
    <xdr:ext cx="762000" cy="259080"/>
    <xdr:sp macro="" textlink="">
      <xdr:nvSpPr>
        <xdr:cNvPr id="340" name="テキスト ボックス 339"/>
        <xdr:cNvSpPr txBox="1"/>
      </xdr:nvSpPr>
      <xdr:spPr>
        <a:xfrm>
          <a:off x="14401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64770</xdr:rowOff>
    </xdr:from>
    <xdr:to xmlns:xdr="http://schemas.openxmlformats.org/drawingml/2006/spreadsheetDrawing">
      <xdr:col>69</xdr:col>
      <xdr:colOff>142875</xdr:colOff>
      <xdr:row>35</xdr:row>
      <xdr:rowOff>166370</xdr:rowOff>
    </xdr:to>
    <xdr:sp macro="" textlink="">
      <xdr:nvSpPr>
        <xdr:cNvPr id="341" name="楕円 340"/>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5080</xdr:rowOff>
    </xdr:from>
    <xdr:ext cx="756920" cy="259080"/>
    <xdr:sp macro="" textlink="">
      <xdr:nvSpPr>
        <xdr:cNvPr id="342" name="テキスト ボックス 341"/>
        <xdr:cNvSpPr txBox="1"/>
      </xdr:nvSpPr>
      <xdr:spPr>
        <a:xfrm>
          <a:off x="13512800" y="58343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76200</xdr:rowOff>
    </xdr:from>
    <xdr:to xmlns:xdr="http://schemas.openxmlformats.org/drawingml/2006/spreadsheetDrawing">
      <xdr:col>65</xdr:col>
      <xdr:colOff>53975</xdr:colOff>
      <xdr:row>35</xdr:row>
      <xdr:rowOff>6350</xdr:rowOff>
    </xdr:to>
    <xdr:sp macro="" textlink="">
      <xdr:nvSpPr>
        <xdr:cNvPr id="343" name="楕円 342"/>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16510</xdr:rowOff>
    </xdr:from>
    <xdr:ext cx="762000" cy="259080"/>
    <xdr:sp macro="" textlink="">
      <xdr:nvSpPr>
        <xdr:cNvPr id="344" name="テキスト ボックス 343"/>
        <xdr:cNvSpPr txBox="1"/>
      </xdr:nvSpPr>
      <xdr:spPr>
        <a:xfrm>
          <a:off x="12623800" y="567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令和4年度からの庁舎建設の元金償還開始に加え、前年度より3,769千円ほど決算額が増加したことで、公債費に係る</a:t>
          </a:r>
          <a:r>
            <a:rPr kumimoji="1" lang="ja-JP" altLang="en-US" sz="1300">
              <a:solidFill>
                <a:sysClr val="windowText" lastClr="000000"/>
              </a:solidFill>
              <a:latin typeface="ＭＳ Ｐゴシック"/>
              <a:ea typeface="ＭＳ Ｐゴシック"/>
            </a:rPr>
            <a:t>経常収支比率の割合は0.3ポイント増となった。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a:t>
          </a:r>
          <a:r>
            <a:rPr kumimoji="1" lang="ja-JP" altLang="en-US" sz="1300">
              <a:solidFill>
                <a:sysClr val="windowText" lastClr="000000"/>
              </a:solidFill>
              <a:latin typeface="ＭＳ Ｐゴシック"/>
              <a:ea typeface="ＭＳ Ｐゴシック"/>
            </a:rPr>
            <a:t>統合小学校建設や一部事務組合などで大型事業があることから、</a:t>
          </a:r>
          <a:r>
            <a:rPr kumimoji="1" lang="ja-JP" altLang="en-US" sz="1300">
              <a:solidFill>
                <a:sysClr val="windowText" lastClr="000000"/>
              </a:solidFill>
              <a:latin typeface="ＭＳ Ｐゴシック"/>
              <a:ea typeface="ＭＳ Ｐゴシック"/>
            </a:rPr>
            <a:t>投資的事業を厳選し、</a:t>
          </a:r>
          <a:r>
            <a:rPr kumimoji="1" lang="ja-JP" altLang="en-US" sz="1300">
              <a:solidFill>
                <a:sysClr val="windowText" lastClr="000000"/>
              </a:solidFill>
              <a:latin typeface="ＭＳ Ｐゴシック"/>
              <a:ea typeface="ＭＳ Ｐゴシック"/>
            </a:rPr>
            <a:t>交付税算入率が高い地方債の活用により将来負担の軽減に努めていく。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56" name="テキスト ボックス 355"/>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7" name="直線コネクタ 35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8" name="テキスト ボックス 357"/>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9" name="直線コネクタ 358"/>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920" cy="254000"/>
    <xdr:sp macro="" textlink="">
      <xdr:nvSpPr>
        <xdr:cNvPr id="360" name="テキスト ボックス 359"/>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61" name="直線コネクタ 360"/>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920" cy="254000"/>
    <xdr:sp macro="" textlink="">
      <xdr:nvSpPr>
        <xdr:cNvPr id="362" name="テキスト ボックス 361"/>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3" name="直線コネクタ 362"/>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920" cy="254000"/>
    <xdr:sp macro="" textlink="">
      <xdr:nvSpPr>
        <xdr:cNvPr id="364" name="テキスト ボックス 363"/>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5" name="直線コネクタ 364"/>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920" cy="254000"/>
    <xdr:sp macro="" textlink="">
      <xdr:nvSpPr>
        <xdr:cNvPr id="366" name="テキスト ボックス 365"/>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2920" cy="254000"/>
    <xdr:sp macro="" textlink="">
      <xdr:nvSpPr>
        <xdr:cNvPr id="368" name="テキスト ボックス 367"/>
        <xdr:cNvSpPr txBox="1"/>
      </xdr:nvSpPr>
      <xdr:spPr>
        <a:xfrm>
          <a:off x="254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24130</xdr:rowOff>
    </xdr:from>
    <xdr:to xmlns:xdr="http://schemas.openxmlformats.org/drawingml/2006/spreadsheetDrawing">
      <xdr:col>24</xdr:col>
      <xdr:colOff>25400</xdr:colOff>
      <xdr:row>81</xdr:row>
      <xdr:rowOff>170180</xdr:rowOff>
    </xdr:to>
    <xdr:cxnSp macro="">
      <xdr:nvCxnSpPr>
        <xdr:cNvPr id="370" name="直線コネクタ 369"/>
        <xdr:cNvCxnSpPr/>
      </xdr:nvCxnSpPr>
      <xdr:spPr>
        <a:xfrm flipV="1">
          <a:off x="4826000" y="12539980"/>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142240</xdr:rowOff>
    </xdr:from>
    <xdr:ext cx="762000" cy="259080"/>
    <xdr:sp macro="" textlink="">
      <xdr:nvSpPr>
        <xdr:cNvPr id="371" name="公債費最小値テキスト"/>
        <xdr:cNvSpPr txBox="1"/>
      </xdr:nvSpPr>
      <xdr:spPr>
        <a:xfrm>
          <a:off x="4914900" y="1402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170180</xdr:rowOff>
    </xdr:from>
    <xdr:to xmlns:xdr="http://schemas.openxmlformats.org/drawingml/2006/spreadsheetDrawing">
      <xdr:col>24</xdr:col>
      <xdr:colOff>114300</xdr:colOff>
      <xdr:row>81</xdr:row>
      <xdr:rowOff>170180</xdr:rowOff>
    </xdr:to>
    <xdr:cxnSp macro="">
      <xdr:nvCxnSpPr>
        <xdr:cNvPr id="372" name="直線コネクタ 371"/>
        <xdr:cNvCxnSpPr/>
      </xdr:nvCxnSpPr>
      <xdr:spPr>
        <a:xfrm>
          <a:off x="4737100" y="1405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110490</xdr:rowOff>
    </xdr:from>
    <xdr:ext cx="762000" cy="254000"/>
    <xdr:sp macro="" textlink="">
      <xdr:nvSpPr>
        <xdr:cNvPr id="373" name="公債費最大値テキスト"/>
        <xdr:cNvSpPr txBox="1"/>
      </xdr:nvSpPr>
      <xdr:spPr>
        <a:xfrm>
          <a:off x="4914900" y="12283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24130</xdr:rowOff>
    </xdr:from>
    <xdr:to xmlns:xdr="http://schemas.openxmlformats.org/drawingml/2006/spreadsheetDrawing">
      <xdr:col>24</xdr:col>
      <xdr:colOff>114300</xdr:colOff>
      <xdr:row>73</xdr:row>
      <xdr:rowOff>24130</xdr:rowOff>
    </xdr:to>
    <xdr:cxnSp macro="">
      <xdr:nvCxnSpPr>
        <xdr:cNvPr id="374" name="直線コネクタ 373"/>
        <xdr:cNvCxnSpPr/>
      </xdr:nvCxnSpPr>
      <xdr:spPr>
        <a:xfrm>
          <a:off x="4737100" y="1253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26670</xdr:rowOff>
    </xdr:from>
    <xdr:to xmlns:xdr="http://schemas.openxmlformats.org/drawingml/2006/spreadsheetDrawing">
      <xdr:col>24</xdr:col>
      <xdr:colOff>25400</xdr:colOff>
      <xdr:row>78</xdr:row>
      <xdr:rowOff>53975</xdr:rowOff>
    </xdr:to>
    <xdr:cxnSp macro="">
      <xdr:nvCxnSpPr>
        <xdr:cNvPr id="375" name="直線コネクタ 374"/>
        <xdr:cNvCxnSpPr/>
      </xdr:nvCxnSpPr>
      <xdr:spPr>
        <a:xfrm>
          <a:off x="3987800" y="1339977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145415</xdr:rowOff>
    </xdr:from>
    <xdr:ext cx="762000" cy="254000"/>
    <xdr:sp macro="" textlink="">
      <xdr:nvSpPr>
        <xdr:cNvPr id="376" name="公債費平均値テキスト"/>
        <xdr:cNvSpPr txBox="1"/>
      </xdr:nvSpPr>
      <xdr:spPr>
        <a:xfrm>
          <a:off x="4914900" y="1317561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128905</xdr:rowOff>
    </xdr:from>
    <xdr:to xmlns:xdr="http://schemas.openxmlformats.org/drawingml/2006/spreadsheetDrawing">
      <xdr:col>24</xdr:col>
      <xdr:colOff>76200</xdr:colOff>
      <xdr:row>78</xdr:row>
      <xdr:rowOff>59055</xdr:rowOff>
    </xdr:to>
    <xdr:sp macro="" textlink="">
      <xdr:nvSpPr>
        <xdr:cNvPr id="377" name="フローチャート: 判断 376"/>
        <xdr:cNvSpPr/>
      </xdr:nvSpPr>
      <xdr:spPr>
        <a:xfrm>
          <a:off x="47752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158750</xdr:rowOff>
    </xdr:from>
    <xdr:to xmlns:xdr="http://schemas.openxmlformats.org/drawingml/2006/spreadsheetDrawing">
      <xdr:col>19</xdr:col>
      <xdr:colOff>187325</xdr:colOff>
      <xdr:row>78</xdr:row>
      <xdr:rowOff>26670</xdr:rowOff>
    </xdr:to>
    <xdr:cxnSp macro="">
      <xdr:nvCxnSpPr>
        <xdr:cNvPr id="378" name="直線コネクタ 377"/>
        <xdr:cNvCxnSpPr/>
      </xdr:nvCxnSpPr>
      <xdr:spPr>
        <a:xfrm>
          <a:off x="3098800" y="1318895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128905</xdr:rowOff>
    </xdr:from>
    <xdr:to xmlns:xdr="http://schemas.openxmlformats.org/drawingml/2006/spreadsheetDrawing">
      <xdr:col>20</xdr:col>
      <xdr:colOff>38100</xdr:colOff>
      <xdr:row>78</xdr:row>
      <xdr:rowOff>59055</xdr:rowOff>
    </xdr:to>
    <xdr:sp macro="" textlink="">
      <xdr:nvSpPr>
        <xdr:cNvPr id="379" name="フローチャート: 判断 378"/>
        <xdr:cNvSpPr/>
      </xdr:nvSpPr>
      <xdr:spPr>
        <a:xfrm>
          <a:off x="3937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69215</xdr:rowOff>
    </xdr:from>
    <xdr:ext cx="731520" cy="259080"/>
    <xdr:sp macro="" textlink="">
      <xdr:nvSpPr>
        <xdr:cNvPr id="380" name="テキスト ボックス 379"/>
        <xdr:cNvSpPr txBox="1"/>
      </xdr:nvSpPr>
      <xdr:spPr>
        <a:xfrm>
          <a:off x="3606800" y="1309941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158750</xdr:rowOff>
    </xdr:from>
    <xdr:to xmlns:xdr="http://schemas.openxmlformats.org/drawingml/2006/spreadsheetDrawing">
      <xdr:col>15</xdr:col>
      <xdr:colOff>98425</xdr:colOff>
      <xdr:row>77</xdr:row>
      <xdr:rowOff>33020</xdr:rowOff>
    </xdr:to>
    <xdr:cxnSp macro="">
      <xdr:nvCxnSpPr>
        <xdr:cNvPr id="381" name="直線コネクタ 380"/>
        <xdr:cNvCxnSpPr/>
      </xdr:nvCxnSpPr>
      <xdr:spPr>
        <a:xfrm flipV="1">
          <a:off x="2209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64770</xdr:rowOff>
    </xdr:from>
    <xdr:to xmlns:xdr="http://schemas.openxmlformats.org/drawingml/2006/spreadsheetDrawing">
      <xdr:col>15</xdr:col>
      <xdr:colOff>149225</xdr:colOff>
      <xdr:row>77</xdr:row>
      <xdr:rowOff>166370</xdr:rowOff>
    </xdr:to>
    <xdr:sp macro="" textlink="">
      <xdr:nvSpPr>
        <xdr:cNvPr id="382" name="フローチャート: 判断 381"/>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151130</xdr:rowOff>
    </xdr:from>
    <xdr:ext cx="762000" cy="259080"/>
    <xdr:sp macro="" textlink="">
      <xdr:nvSpPr>
        <xdr:cNvPr id="383" name="テキスト ボックス 382"/>
        <xdr:cNvSpPr txBox="1"/>
      </xdr:nvSpPr>
      <xdr:spPr>
        <a:xfrm>
          <a:off x="2717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158750</xdr:rowOff>
    </xdr:from>
    <xdr:to xmlns:xdr="http://schemas.openxmlformats.org/drawingml/2006/spreadsheetDrawing">
      <xdr:col>11</xdr:col>
      <xdr:colOff>9525</xdr:colOff>
      <xdr:row>77</xdr:row>
      <xdr:rowOff>33020</xdr:rowOff>
    </xdr:to>
    <xdr:cxnSp macro="">
      <xdr:nvCxnSpPr>
        <xdr:cNvPr id="384" name="直線コネクタ 383"/>
        <xdr:cNvCxnSpPr/>
      </xdr:nvCxnSpPr>
      <xdr:spPr>
        <a:xfrm>
          <a:off x="1320800" y="13188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85" name="フローチャート: 判断 384"/>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34290</xdr:rowOff>
    </xdr:from>
    <xdr:ext cx="756920" cy="259080"/>
    <xdr:sp macro="" textlink="">
      <xdr:nvSpPr>
        <xdr:cNvPr id="386" name="テキスト ボックス 385"/>
        <xdr:cNvSpPr txBox="1"/>
      </xdr:nvSpPr>
      <xdr:spPr>
        <a:xfrm>
          <a:off x="1828800" y="134073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137795</xdr:rowOff>
    </xdr:from>
    <xdr:to xmlns:xdr="http://schemas.openxmlformats.org/drawingml/2006/spreadsheetDrawing">
      <xdr:col>6</xdr:col>
      <xdr:colOff>171450</xdr:colOff>
      <xdr:row>78</xdr:row>
      <xdr:rowOff>67945</xdr:rowOff>
    </xdr:to>
    <xdr:sp macro="" textlink="">
      <xdr:nvSpPr>
        <xdr:cNvPr id="387" name="フローチャート: 判断 386"/>
        <xdr:cNvSpPr/>
      </xdr:nvSpPr>
      <xdr:spPr>
        <a:xfrm>
          <a:off x="1270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52705</xdr:rowOff>
    </xdr:from>
    <xdr:ext cx="756920" cy="254000"/>
    <xdr:sp macro="" textlink="">
      <xdr:nvSpPr>
        <xdr:cNvPr id="388" name="テキスト ボックス 387"/>
        <xdr:cNvSpPr txBox="1"/>
      </xdr:nvSpPr>
      <xdr:spPr>
        <a:xfrm>
          <a:off x="939800" y="134258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9" name="テキスト ボックス 38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0" name="テキスト ボックス 38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91" name="テキスト ボックス 390"/>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2" name="テキスト ボックス 39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3" name="テキスト ボックス 39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3175</xdr:rowOff>
    </xdr:from>
    <xdr:to xmlns:xdr="http://schemas.openxmlformats.org/drawingml/2006/spreadsheetDrawing">
      <xdr:col>24</xdr:col>
      <xdr:colOff>76200</xdr:colOff>
      <xdr:row>78</xdr:row>
      <xdr:rowOff>104775</xdr:rowOff>
    </xdr:to>
    <xdr:sp macro="" textlink="">
      <xdr:nvSpPr>
        <xdr:cNvPr id="394" name="楕円 393"/>
        <xdr:cNvSpPr/>
      </xdr:nvSpPr>
      <xdr:spPr>
        <a:xfrm>
          <a:off x="47752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146685</xdr:rowOff>
    </xdr:from>
    <xdr:ext cx="762000" cy="254000"/>
    <xdr:sp macro="" textlink="">
      <xdr:nvSpPr>
        <xdr:cNvPr id="395" name="公債費該当値テキスト"/>
        <xdr:cNvSpPr txBox="1"/>
      </xdr:nvSpPr>
      <xdr:spPr>
        <a:xfrm>
          <a:off x="4914900" y="133483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147320</xdr:rowOff>
    </xdr:from>
    <xdr:to xmlns:xdr="http://schemas.openxmlformats.org/drawingml/2006/spreadsheetDrawing">
      <xdr:col>20</xdr:col>
      <xdr:colOff>38100</xdr:colOff>
      <xdr:row>78</xdr:row>
      <xdr:rowOff>77470</xdr:rowOff>
    </xdr:to>
    <xdr:sp macro="" textlink="">
      <xdr:nvSpPr>
        <xdr:cNvPr id="396" name="楕円 395"/>
        <xdr:cNvSpPr/>
      </xdr:nvSpPr>
      <xdr:spPr>
        <a:xfrm>
          <a:off x="39370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62230</xdr:rowOff>
    </xdr:from>
    <xdr:ext cx="731520" cy="259080"/>
    <xdr:sp macro="" textlink="">
      <xdr:nvSpPr>
        <xdr:cNvPr id="397" name="テキスト ボックス 396"/>
        <xdr:cNvSpPr txBox="1"/>
      </xdr:nvSpPr>
      <xdr:spPr>
        <a:xfrm>
          <a:off x="3606800" y="134353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98" name="楕円 397"/>
        <xdr:cNvSpPr/>
      </xdr:nvSpPr>
      <xdr:spPr>
        <a:xfrm>
          <a:off x="3048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48260</xdr:rowOff>
    </xdr:from>
    <xdr:ext cx="762000" cy="259080"/>
    <xdr:sp macro="" textlink="">
      <xdr:nvSpPr>
        <xdr:cNvPr id="399" name="テキスト ボックス 398"/>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153670</xdr:rowOff>
    </xdr:from>
    <xdr:to xmlns:xdr="http://schemas.openxmlformats.org/drawingml/2006/spreadsheetDrawing">
      <xdr:col>11</xdr:col>
      <xdr:colOff>60325</xdr:colOff>
      <xdr:row>77</xdr:row>
      <xdr:rowOff>83820</xdr:rowOff>
    </xdr:to>
    <xdr:sp macro="" textlink="">
      <xdr:nvSpPr>
        <xdr:cNvPr id="400" name="楕円 399"/>
        <xdr:cNvSpPr/>
      </xdr:nvSpPr>
      <xdr:spPr>
        <a:xfrm>
          <a:off x="2159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93980</xdr:rowOff>
    </xdr:from>
    <xdr:ext cx="756920" cy="259080"/>
    <xdr:sp macro="" textlink="">
      <xdr:nvSpPr>
        <xdr:cNvPr id="401" name="テキスト ボックス 400"/>
        <xdr:cNvSpPr txBox="1"/>
      </xdr:nvSpPr>
      <xdr:spPr>
        <a:xfrm>
          <a:off x="1828800" y="129527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107950</xdr:rowOff>
    </xdr:from>
    <xdr:to xmlns:xdr="http://schemas.openxmlformats.org/drawingml/2006/spreadsheetDrawing">
      <xdr:col>6</xdr:col>
      <xdr:colOff>171450</xdr:colOff>
      <xdr:row>77</xdr:row>
      <xdr:rowOff>38100</xdr:rowOff>
    </xdr:to>
    <xdr:sp macro="" textlink="">
      <xdr:nvSpPr>
        <xdr:cNvPr id="402" name="楕円 401"/>
        <xdr:cNvSpPr/>
      </xdr:nvSpPr>
      <xdr:spPr>
        <a:xfrm>
          <a:off x="1270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48260</xdr:rowOff>
    </xdr:from>
    <xdr:ext cx="756920" cy="259080"/>
    <xdr:sp macro="" textlink="">
      <xdr:nvSpPr>
        <xdr:cNvPr id="403" name="テキスト ボックス 402"/>
        <xdr:cNvSpPr txBox="1"/>
      </xdr:nvSpPr>
      <xdr:spPr>
        <a:xfrm>
          <a:off x="939800" y="129070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公債費以外については、類似団体平均を上回っていたが、令和５年度が記録的な小雪だったため、維持補修費が少なくなったことにより、類似団体平均を2.2ポイント下回る70.6％となった。</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今後も、定員適正化計画に沿った人員の抑制、毎年事業計画の見直しによる公営企業会計への繰出し抑制、健康増進事業の推進による国民健康保険・介護保険事業に対する繰出し抑制に努める。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15" name="テキスト ボックス 414"/>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6" name="直線コネクタ 41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17" name="テキスト ボックス 416"/>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8" name="直線コネクタ 417"/>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920" cy="254000"/>
    <xdr:sp macro="" textlink="">
      <xdr:nvSpPr>
        <xdr:cNvPr id="419" name="テキスト ボックス 418"/>
        <xdr:cNvSpPr txBox="1"/>
      </xdr:nvSpPr>
      <xdr:spPr>
        <a:xfrm>
          <a:off x="11938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20" name="直線コネクタ 419"/>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920" cy="254000"/>
    <xdr:sp macro="" textlink="">
      <xdr:nvSpPr>
        <xdr:cNvPr id="421" name="テキスト ボックス 420"/>
        <xdr:cNvSpPr txBox="1"/>
      </xdr:nvSpPr>
      <xdr:spPr>
        <a:xfrm>
          <a:off x="11938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22" name="直線コネクタ 421"/>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920" cy="254000"/>
    <xdr:sp macro="" textlink="">
      <xdr:nvSpPr>
        <xdr:cNvPr id="423" name="テキスト ボックス 422"/>
        <xdr:cNvSpPr txBox="1"/>
      </xdr:nvSpPr>
      <xdr:spPr>
        <a:xfrm>
          <a:off x="11938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4" name="直線コネクタ 423"/>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920" cy="254000"/>
    <xdr:sp macro="" textlink="">
      <xdr:nvSpPr>
        <xdr:cNvPr id="425" name="テキスト ボックス 424"/>
        <xdr:cNvSpPr txBox="1"/>
      </xdr:nvSpPr>
      <xdr:spPr>
        <a:xfrm>
          <a:off x="11938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6" name="直線コネクタ 42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27" name="テキスト ボックス 426"/>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29210</xdr:rowOff>
    </xdr:from>
    <xdr:to xmlns:xdr="http://schemas.openxmlformats.org/drawingml/2006/spreadsheetDrawing">
      <xdr:col>82</xdr:col>
      <xdr:colOff>107950</xdr:colOff>
      <xdr:row>82</xdr:row>
      <xdr:rowOff>3810</xdr:rowOff>
    </xdr:to>
    <xdr:cxnSp macro="">
      <xdr:nvCxnSpPr>
        <xdr:cNvPr id="429" name="直線コネクタ 428"/>
        <xdr:cNvCxnSpPr/>
      </xdr:nvCxnSpPr>
      <xdr:spPr>
        <a:xfrm flipV="1">
          <a:off x="16510000" y="1288796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147320</xdr:rowOff>
    </xdr:from>
    <xdr:ext cx="762000" cy="259080"/>
    <xdr:sp macro="" textlink="">
      <xdr:nvSpPr>
        <xdr:cNvPr id="430" name="公債費以外最小値テキスト"/>
        <xdr:cNvSpPr txBox="1"/>
      </xdr:nvSpPr>
      <xdr:spPr>
        <a:xfrm>
          <a:off x="16598900" y="14034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3810</xdr:rowOff>
    </xdr:from>
    <xdr:to xmlns:xdr="http://schemas.openxmlformats.org/drawingml/2006/spreadsheetDrawing">
      <xdr:col>82</xdr:col>
      <xdr:colOff>196850</xdr:colOff>
      <xdr:row>82</xdr:row>
      <xdr:rowOff>3810</xdr:rowOff>
    </xdr:to>
    <xdr:cxnSp macro="">
      <xdr:nvCxnSpPr>
        <xdr:cNvPr id="431" name="直線コネクタ 430"/>
        <xdr:cNvCxnSpPr/>
      </xdr:nvCxnSpPr>
      <xdr:spPr>
        <a:xfrm>
          <a:off x="16421100" y="1406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114935</xdr:rowOff>
    </xdr:from>
    <xdr:ext cx="762000" cy="259080"/>
    <xdr:sp macro="" textlink="">
      <xdr:nvSpPr>
        <xdr:cNvPr id="432" name="公債費以外最大値テキスト"/>
        <xdr:cNvSpPr txBox="1"/>
      </xdr:nvSpPr>
      <xdr:spPr>
        <a:xfrm>
          <a:off x="16598900" y="1263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29210</xdr:rowOff>
    </xdr:from>
    <xdr:to xmlns:xdr="http://schemas.openxmlformats.org/drawingml/2006/spreadsheetDrawing">
      <xdr:col>82</xdr:col>
      <xdr:colOff>196850</xdr:colOff>
      <xdr:row>75</xdr:row>
      <xdr:rowOff>29210</xdr:rowOff>
    </xdr:to>
    <xdr:cxnSp macro="">
      <xdr:nvCxnSpPr>
        <xdr:cNvPr id="433" name="直線コネクタ 432"/>
        <xdr:cNvCxnSpPr/>
      </xdr:nvCxnSpPr>
      <xdr:spPr>
        <a:xfrm>
          <a:off x="16421100" y="1288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40640</xdr:rowOff>
    </xdr:from>
    <xdr:to xmlns:xdr="http://schemas.openxmlformats.org/drawingml/2006/spreadsheetDrawing">
      <xdr:col>82</xdr:col>
      <xdr:colOff>107950</xdr:colOff>
      <xdr:row>77</xdr:row>
      <xdr:rowOff>24130</xdr:rowOff>
    </xdr:to>
    <xdr:cxnSp macro="">
      <xdr:nvCxnSpPr>
        <xdr:cNvPr id="434" name="直線コネクタ 433"/>
        <xdr:cNvCxnSpPr/>
      </xdr:nvCxnSpPr>
      <xdr:spPr>
        <a:xfrm flipV="1">
          <a:off x="15671800" y="13070840"/>
          <a:ext cx="8382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62230</xdr:rowOff>
    </xdr:from>
    <xdr:ext cx="762000" cy="259080"/>
    <xdr:sp macro="" textlink="">
      <xdr:nvSpPr>
        <xdr:cNvPr id="435" name="公債費以外平均値テキスト"/>
        <xdr:cNvSpPr txBox="1"/>
      </xdr:nvSpPr>
      <xdr:spPr>
        <a:xfrm>
          <a:off x="16598900" y="13092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90170</xdr:rowOff>
    </xdr:from>
    <xdr:to xmlns:xdr="http://schemas.openxmlformats.org/drawingml/2006/spreadsheetDrawing">
      <xdr:col>82</xdr:col>
      <xdr:colOff>158750</xdr:colOff>
      <xdr:row>77</xdr:row>
      <xdr:rowOff>20320</xdr:rowOff>
    </xdr:to>
    <xdr:sp macro="" textlink="">
      <xdr:nvSpPr>
        <xdr:cNvPr id="436" name="フローチャート: 判断 435"/>
        <xdr:cNvSpPr/>
      </xdr:nvSpPr>
      <xdr:spPr>
        <a:xfrm>
          <a:off x="164592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63500</xdr:rowOff>
    </xdr:from>
    <xdr:to xmlns:xdr="http://schemas.openxmlformats.org/drawingml/2006/spreadsheetDrawing">
      <xdr:col>78</xdr:col>
      <xdr:colOff>69850</xdr:colOff>
      <xdr:row>77</xdr:row>
      <xdr:rowOff>24130</xdr:rowOff>
    </xdr:to>
    <xdr:cxnSp macro="">
      <xdr:nvCxnSpPr>
        <xdr:cNvPr id="437" name="直線コネクタ 436"/>
        <xdr:cNvCxnSpPr/>
      </xdr:nvCxnSpPr>
      <xdr:spPr>
        <a:xfrm>
          <a:off x="14782800" y="1309370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62230</xdr:rowOff>
    </xdr:from>
    <xdr:to xmlns:xdr="http://schemas.openxmlformats.org/drawingml/2006/spreadsheetDrawing">
      <xdr:col>78</xdr:col>
      <xdr:colOff>120650</xdr:colOff>
      <xdr:row>76</xdr:row>
      <xdr:rowOff>163830</xdr:rowOff>
    </xdr:to>
    <xdr:sp macro="" textlink="">
      <xdr:nvSpPr>
        <xdr:cNvPr id="438" name="フローチャート: 判断 437"/>
        <xdr:cNvSpPr/>
      </xdr:nvSpPr>
      <xdr:spPr>
        <a:xfrm>
          <a:off x="156210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xdr:rowOff>
    </xdr:from>
    <xdr:ext cx="736600" cy="259080"/>
    <xdr:sp macro="" textlink="">
      <xdr:nvSpPr>
        <xdr:cNvPr id="439" name="テキスト ボックス 438"/>
        <xdr:cNvSpPr txBox="1"/>
      </xdr:nvSpPr>
      <xdr:spPr>
        <a:xfrm>
          <a:off x="15290800" y="12861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63500</xdr:rowOff>
    </xdr:from>
    <xdr:to xmlns:xdr="http://schemas.openxmlformats.org/drawingml/2006/spreadsheetDrawing">
      <xdr:col>73</xdr:col>
      <xdr:colOff>180975</xdr:colOff>
      <xdr:row>77</xdr:row>
      <xdr:rowOff>101600</xdr:rowOff>
    </xdr:to>
    <xdr:cxnSp macro="">
      <xdr:nvCxnSpPr>
        <xdr:cNvPr id="440" name="直線コネクタ 439"/>
        <xdr:cNvCxnSpPr/>
      </xdr:nvCxnSpPr>
      <xdr:spPr>
        <a:xfrm flipV="1">
          <a:off x="13893800" y="1309370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87630</xdr:rowOff>
    </xdr:from>
    <xdr:to xmlns:xdr="http://schemas.openxmlformats.org/drawingml/2006/spreadsheetDrawing">
      <xdr:col>74</xdr:col>
      <xdr:colOff>31750</xdr:colOff>
      <xdr:row>76</xdr:row>
      <xdr:rowOff>17780</xdr:rowOff>
    </xdr:to>
    <xdr:sp macro="" textlink="">
      <xdr:nvSpPr>
        <xdr:cNvPr id="441" name="フローチャート: 判断 440"/>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27940</xdr:rowOff>
    </xdr:from>
    <xdr:ext cx="762000" cy="259080"/>
    <xdr:sp macro="" textlink="">
      <xdr:nvSpPr>
        <xdr:cNvPr id="442" name="テキスト ボックス 441"/>
        <xdr:cNvSpPr txBox="1"/>
      </xdr:nvSpPr>
      <xdr:spPr>
        <a:xfrm>
          <a:off x="14401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63500</xdr:rowOff>
    </xdr:from>
    <xdr:to xmlns:xdr="http://schemas.openxmlformats.org/drawingml/2006/spreadsheetDrawing">
      <xdr:col>69</xdr:col>
      <xdr:colOff>92075</xdr:colOff>
      <xdr:row>77</xdr:row>
      <xdr:rowOff>101600</xdr:rowOff>
    </xdr:to>
    <xdr:cxnSp macro="">
      <xdr:nvCxnSpPr>
        <xdr:cNvPr id="443" name="直線コネクタ 442"/>
        <xdr:cNvCxnSpPr/>
      </xdr:nvCxnSpPr>
      <xdr:spPr>
        <a:xfrm>
          <a:off x="13004800" y="1309370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85090</xdr:rowOff>
    </xdr:from>
    <xdr:to xmlns:xdr="http://schemas.openxmlformats.org/drawingml/2006/spreadsheetDrawing">
      <xdr:col>69</xdr:col>
      <xdr:colOff>142875</xdr:colOff>
      <xdr:row>77</xdr:row>
      <xdr:rowOff>15240</xdr:rowOff>
    </xdr:to>
    <xdr:sp macro="" textlink="">
      <xdr:nvSpPr>
        <xdr:cNvPr id="444" name="フローチャート: 判断 443"/>
        <xdr:cNvSpPr/>
      </xdr:nvSpPr>
      <xdr:spPr>
        <a:xfrm>
          <a:off x="13843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25400</xdr:rowOff>
    </xdr:from>
    <xdr:ext cx="756920" cy="259080"/>
    <xdr:sp macro="" textlink="">
      <xdr:nvSpPr>
        <xdr:cNvPr id="445" name="テキスト ボックス 444"/>
        <xdr:cNvSpPr txBox="1"/>
      </xdr:nvSpPr>
      <xdr:spPr>
        <a:xfrm>
          <a:off x="13512800" y="128841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126365</xdr:rowOff>
    </xdr:from>
    <xdr:to xmlns:xdr="http://schemas.openxmlformats.org/drawingml/2006/spreadsheetDrawing">
      <xdr:col>65</xdr:col>
      <xdr:colOff>53975</xdr:colOff>
      <xdr:row>77</xdr:row>
      <xdr:rowOff>56515</xdr:rowOff>
    </xdr:to>
    <xdr:sp macro="" textlink="">
      <xdr:nvSpPr>
        <xdr:cNvPr id="446" name="フローチャート: 判断 445"/>
        <xdr:cNvSpPr/>
      </xdr:nvSpPr>
      <xdr:spPr>
        <a:xfrm>
          <a:off x="129540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41275</xdr:rowOff>
    </xdr:from>
    <xdr:ext cx="762000" cy="254000"/>
    <xdr:sp macro="" textlink="">
      <xdr:nvSpPr>
        <xdr:cNvPr id="447" name="テキスト ボックス 446"/>
        <xdr:cNvSpPr txBox="1"/>
      </xdr:nvSpPr>
      <xdr:spPr>
        <a:xfrm>
          <a:off x="12623800" y="132429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8" name="テキスト ボックス 44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9" name="テキスト ボックス 448"/>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50" name="テキスト ボックス 449"/>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1" name="テキスト ボックス 45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52" name="テキスト ボックス 451"/>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160655</xdr:rowOff>
    </xdr:from>
    <xdr:to xmlns:xdr="http://schemas.openxmlformats.org/drawingml/2006/spreadsheetDrawing">
      <xdr:col>82</xdr:col>
      <xdr:colOff>158750</xdr:colOff>
      <xdr:row>76</xdr:row>
      <xdr:rowOff>90805</xdr:rowOff>
    </xdr:to>
    <xdr:sp macro="" textlink="">
      <xdr:nvSpPr>
        <xdr:cNvPr id="453" name="楕円 452"/>
        <xdr:cNvSpPr/>
      </xdr:nvSpPr>
      <xdr:spPr>
        <a:xfrm>
          <a:off x="164592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6350</xdr:rowOff>
    </xdr:from>
    <xdr:ext cx="762000" cy="254000"/>
    <xdr:sp macro="" textlink="">
      <xdr:nvSpPr>
        <xdr:cNvPr id="454" name="公債費以外該当値テキスト"/>
        <xdr:cNvSpPr txBox="1"/>
      </xdr:nvSpPr>
      <xdr:spPr>
        <a:xfrm>
          <a:off x="16598900" y="128651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144780</xdr:rowOff>
    </xdr:from>
    <xdr:to xmlns:xdr="http://schemas.openxmlformats.org/drawingml/2006/spreadsheetDrawing">
      <xdr:col>78</xdr:col>
      <xdr:colOff>120650</xdr:colOff>
      <xdr:row>77</xdr:row>
      <xdr:rowOff>74930</xdr:rowOff>
    </xdr:to>
    <xdr:sp macro="" textlink="">
      <xdr:nvSpPr>
        <xdr:cNvPr id="455" name="楕円 454"/>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59690</xdr:rowOff>
    </xdr:from>
    <xdr:ext cx="736600" cy="259080"/>
    <xdr:sp macro="" textlink="">
      <xdr:nvSpPr>
        <xdr:cNvPr id="456" name="テキスト ボックス 455"/>
        <xdr:cNvSpPr txBox="1"/>
      </xdr:nvSpPr>
      <xdr:spPr>
        <a:xfrm>
          <a:off x="15290800" y="13261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12065</xdr:rowOff>
    </xdr:from>
    <xdr:to xmlns:xdr="http://schemas.openxmlformats.org/drawingml/2006/spreadsheetDrawing">
      <xdr:col>74</xdr:col>
      <xdr:colOff>31750</xdr:colOff>
      <xdr:row>76</xdr:row>
      <xdr:rowOff>113665</xdr:rowOff>
    </xdr:to>
    <xdr:sp macro="" textlink="">
      <xdr:nvSpPr>
        <xdr:cNvPr id="457" name="楕円 456"/>
        <xdr:cNvSpPr/>
      </xdr:nvSpPr>
      <xdr:spPr>
        <a:xfrm>
          <a:off x="147320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98425</xdr:rowOff>
    </xdr:from>
    <xdr:ext cx="762000" cy="254000"/>
    <xdr:sp macro="" textlink="">
      <xdr:nvSpPr>
        <xdr:cNvPr id="458" name="テキスト ボックス 457"/>
        <xdr:cNvSpPr txBox="1"/>
      </xdr:nvSpPr>
      <xdr:spPr>
        <a:xfrm>
          <a:off x="14401800" y="131286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50800</xdr:rowOff>
    </xdr:from>
    <xdr:to xmlns:xdr="http://schemas.openxmlformats.org/drawingml/2006/spreadsheetDrawing">
      <xdr:col>69</xdr:col>
      <xdr:colOff>142875</xdr:colOff>
      <xdr:row>77</xdr:row>
      <xdr:rowOff>152400</xdr:rowOff>
    </xdr:to>
    <xdr:sp macro="" textlink="">
      <xdr:nvSpPr>
        <xdr:cNvPr id="459" name="楕円 458"/>
        <xdr:cNvSpPr/>
      </xdr:nvSpPr>
      <xdr:spPr>
        <a:xfrm>
          <a:off x="13843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137160</xdr:rowOff>
    </xdr:from>
    <xdr:ext cx="756920" cy="259080"/>
    <xdr:sp macro="" textlink="">
      <xdr:nvSpPr>
        <xdr:cNvPr id="460" name="テキスト ボックス 459"/>
        <xdr:cNvSpPr txBox="1"/>
      </xdr:nvSpPr>
      <xdr:spPr>
        <a:xfrm>
          <a:off x="13512800" y="133388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12065</xdr:rowOff>
    </xdr:from>
    <xdr:to xmlns:xdr="http://schemas.openxmlformats.org/drawingml/2006/spreadsheetDrawing">
      <xdr:col>65</xdr:col>
      <xdr:colOff>53975</xdr:colOff>
      <xdr:row>76</xdr:row>
      <xdr:rowOff>113665</xdr:rowOff>
    </xdr:to>
    <xdr:sp macro="" textlink="">
      <xdr:nvSpPr>
        <xdr:cNvPr id="461" name="楕円 460"/>
        <xdr:cNvSpPr/>
      </xdr:nvSpPr>
      <xdr:spPr>
        <a:xfrm>
          <a:off x="129540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123825</xdr:rowOff>
    </xdr:from>
    <xdr:ext cx="762000" cy="254000"/>
    <xdr:sp macro="" textlink="">
      <xdr:nvSpPr>
        <xdr:cNvPr id="462" name="テキスト ボックス 461"/>
        <xdr:cNvSpPr txBox="1"/>
      </xdr:nvSpPr>
      <xdr:spPr>
        <a:xfrm>
          <a:off x="12623800" y="128111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4000"/>
    <xdr:sp macro="" textlink="">
      <xdr:nvSpPr>
        <xdr:cNvPr id="33" name="テキスト ボックス 32"/>
        <xdr:cNvSpPr txBox="1"/>
      </xdr:nvSpPr>
      <xdr:spPr>
        <a:xfrm>
          <a:off x="1384300" y="3509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4000"/>
    <xdr:sp macro="" textlink="">
      <xdr:nvSpPr>
        <xdr:cNvPr id="35" name="テキスト ボックス 34"/>
        <xdr:cNvSpPr txBox="1"/>
      </xdr:nvSpPr>
      <xdr:spPr>
        <a:xfrm>
          <a:off x="1384300" y="3223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4000"/>
    <xdr:sp macro="" textlink="">
      <xdr:nvSpPr>
        <xdr:cNvPr id="37" name="テキスト ボックス 36"/>
        <xdr:cNvSpPr txBox="1"/>
      </xdr:nvSpPr>
      <xdr:spPr>
        <a:xfrm>
          <a:off x="1384300" y="2937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000"/>
    <xdr:sp macro="" textlink="">
      <xdr:nvSpPr>
        <xdr:cNvPr id="39" name="テキスト ボックス 38"/>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4000"/>
    <xdr:sp macro="" textlink="">
      <xdr:nvSpPr>
        <xdr:cNvPr id="41" name="テキスト ボックス 40"/>
        <xdr:cNvSpPr txBox="1"/>
      </xdr:nvSpPr>
      <xdr:spPr>
        <a:xfrm>
          <a:off x="1384300" y="2366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4000"/>
    <xdr:sp macro="" textlink="">
      <xdr:nvSpPr>
        <xdr:cNvPr id="43" name="テキスト ボックス 42"/>
        <xdr:cNvSpPr txBox="1"/>
      </xdr:nvSpPr>
      <xdr:spPr>
        <a:xfrm>
          <a:off x="1384300" y="2080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4000"/>
    <xdr:sp macro="" textlink="">
      <xdr:nvSpPr>
        <xdr:cNvPr id="45" name="テキスト ボックス 44"/>
        <xdr:cNvSpPr txBox="1"/>
      </xdr:nvSpPr>
      <xdr:spPr>
        <a:xfrm>
          <a:off x="1384300" y="1794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7" name="テキスト ボックス 46"/>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158115</xdr:rowOff>
    </xdr:from>
    <xdr:to xmlns:xdr="http://schemas.openxmlformats.org/drawingml/2006/spreadsheetDrawing">
      <xdr:col>29</xdr:col>
      <xdr:colOff>127000</xdr:colOff>
      <xdr:row>19</xdr:row>
      <xdr:rowOff>140970</xdr:rowOff>
    </xdr:to>
    <xdr:cxnSp macro="">
      <xdr:nvCxnSpPr>
        <xdr:cNvPr id="49" name="直線コネクタ 48"/>
        <xdr:cNvCxnSpPr/>
      </xdr:nvCxnSpPr>
      <xdr:spPr>
        <a:xfrm flipV="1">
          <a:off x="5651500" y="2091690"/>
          <a:ext cx="0" cy="13544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113030</xdr:rowOff>
    </xdr:from>
    <xdr:ext cx="756920" cy="259080"/>
    <xdr:sp macro="" textlink="">
      <xdr:nvSpPr>
        <xdr:cNvPr id="50" name="人口1人当たり決算額の推移最小値テキスト130"/>
        <xdr:cNvSpPr txBox="1"/>
      </xdr:nvSpPr>
      <xdr:spPr>
        <a:xfrm>
          <a:off x="5740400" y="341820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140970</xdr:rowOff>
    </xdr:from>
    <xdr:to xmlns:xdr="http://schemas.openxmlformats.org/drawingml/2006/spreadsheetDrawing">
      <xdr:col>30</xdr:col>
      <xdr:colOff>25400</xdr:colOff>
      <xdr:row>19</xdr:row>
      <xdr:rowOff>140970</xdr:rowOff>
    </xdr:to>
    <xdr:cxnSp macro="">
      <xdr:nvCxnSpPr>
        <xdr:cNvPr id="51" name="直線コネクタ 50"/>
        <xdr:cNvCxnSpPr/>
      </xdr:nvCxnSpPr>
      <xdr:spPr>
        <a:xfrm>
          <a:off x="5562600" y="34461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73025</xdr:rowOff>
    </xdr:from>
    <xdr:ext cx="756920" cy="259080"/>
    <xdr:sp macro="" textlink="">
      <xdr:nvSpPr>
        <xdr:cNvPr id="52" name="人口1人当たり決算額の推移最大値テキスト130"/>
        <xdr:cNvSpPr txBox="1"/>
      </xdr:nvSpPr>
      <xdr:spPr>
        <a:xfrm>
          <a:off x="5740400" y="18351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158115</xdr:rowOff>
    </xdr:from>
    <xdr:to xmlns:xdr="http://schemas.openxmlformats.org/drawingml/2006/spreadsheetDrawing">
      <xdr:col>30</xdr:col>
      <xdr:colOff>25400</xdr:colOff>
      <xdr:row>11</xdr:row>
      <xdr:rowOff>158115</xdr:rowOff>
    </xdr:to>
    <xdr:cxnSp macro="">
      <xdr:nvCxnSpPr>
        <xdr:cNvPr id="53" name="直線コネクタ 52"/>
        <xdr:cNvCxnSpPr/>
      </xdr:nvCxnSpPr>
      <xdr:spPr>
        <a:xfrm>
          <a:off x="5562600" y="2091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121920</xdr:rowOff>
    </xdr:from>
    <xdr:to xmlns:xdr="http://schemas.openxmlformats.org/drawingml/2006/spreadsheetDrawing">
      <xdr:col>29</xdr:col>
      <xdr:colOff>127000</xdr:colOff>
      <xdr:row>13</xdr:row>
      <xdr:rowOff>35560</xdr:rowOff>
    </xdr:to>
    <xdr:cxnSp macro="">
      <xdr:nvCxnSpPr>
        <xdr:cNvPr id="54" name="直線コネクタ 53"/>
        <xdr:cNvCxnSpPr/>
      </xdr:nvCxnSpPr>
      <xdr:spPr>
        <a:xfrm flipV="1">
          <a:off x="5003800" y="2226945"/>
          <a:ext cx="647700" cy="850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74930</xdr:rowOff>
    </xdr:from>
    <xdr:ext cx="756920" cy="254000"/>
    <xdr:sp macro="" textlink="">
      <xdr:nvSpPr>
        <xdr:cNvPr id="55" name="人口1人当たり決算額の推移平均値テキスト130"/>
        <xdr:cNvSpPr txBox="1"/>
      </xdr:nvSpPr>
      <xdr:spPr>
        <a:xfrm>
          <a:off x="5740400" y="286575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102870</xdr:rowOff>
    </xdr:from>
    <xdr:to xmlns:xdr="http://schemas.openxmlformats.org/drawingml/2006/spreadsheetDrawing">
      <xdr:col>29</xdr:col>
      <xdr:colOff>177800</xdr:colOff>
      <xdr:row>17</xdr:row>
      <xdr:rowOff>33020</xdr:rowOff>
    </xdr:to>
    <xdr:sp macro="" textlink="">
      <xdr:nvSpPr>
        <xdr:cNvPr id="56" name="フローチャート: 判断 55"/>
        <xdr:cNvSpPr/>
      </xdr:nvSpPr>
      <xdr:spPr>
        <a:xfrm>
          <a:off x="5600700" y="289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35560</xdr:rowOff>
    </xdr:from>
    <xdr:to xmlns:xdr="http://schemas.openxmlformats.org/drawingml/2006/spreadsheetDrawing">
      <xdr:col>26</xdr:col>
      <xdr:colOff>50800</xdr:colOff>
      <xdr:row>13</xdr:row>
      <xdr:rowOff>127635</xdr:rowOff>
    </xdr:to>
    <xdr:cxnSp macro="">
      <xdr:nvCxnSpPr>
        <xdr:cNvPr id="57" name="直線コネクタ 56"/>
        <xdr:cNvCxnSpPr/>
      </xdr:nvCxnSpPr>
      <xdr:spPr>
        <a:xfrm flipV="1">
          <a:off x="4305300" y="2312035"/>
          <a:ext cx="698500" cy="920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143510</xdr:rowOff>
    </xdr:from>
    <xdr:to xmlns:xdr="http://schemas.openxmlformats.org/drawingml/2006/spreadsheetDrawing">
      <xdr:col>26</xdr:col>
      <xdr:colOff>101600</xdr:colOff>
      <xdr:row>17</xdr:row>
      <xdr:rowOff>73025</xdr:rowOff>
    </xdr:to>
    <xdr:sp macro="" textlink="">
      <xdr:nvSpPr>
        <xdr:cNvPr id="58" name="フローチャート: 判断 57"/>
        <xdr:cNvSpPr/>
      </xdr:nvSpPr>
      <xdr:spPr>
        <a:xfrm>
          <a:off x="4953000" y="29343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57785</xdr:rowOff>
    </xdr:from>
    <xdr:ext cx="736600" cy="259080"/>
    <xdr:sp macro="" textlink="">
      <xdr:nvSpPr>
        <xdr:cNvPr id="59" name="テキスト ボックス 58"/>
        <xdr:cNvSpPr txBox="1"/>
      </xdr:nvSpPr>
      <xdr:spPr>
        <a:xfrm>
          <a:off x="4622800" y="302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127635</xdr:rowOff>
    </xdr:from>
    <xdr:to xmlns:xdr="http://schemas.openxmlformats.org/drawingml/2006/spreadsheetDrawing">
      <xdr:col>22</xdr:col>
      <xdr:colOff>114300</xdr:colOff>
      <xdr:row>14</xdr:row>
      <xdr:rowOff>17780</xdr:rowOff>
    </xdr:to>
    <xdr:cxnSp macro="">
      <xdr:nvCxnSpPr>
        <xdr:cNvPr id="60" name="直線コネクタ 59"/>
        <xdr:cNvCxnSpPr/>
      </xdr:nvCxnSpPr>
      <xdr:spPr>
        <a:xfrm flipV="1">
          <a:off x="3606800" y="240411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163830</xdr:rowOff>
    </xdr:from>
    <xdr:to xmlns:xdr="http://schemas.openxmlformats.org/drawingml/2006/spreadsheetDrawing">
      <xdr:col>22</xdr:col>
      <xdr:colOff>165100</xdr:colOff>
      <xdr:row>17</xdr:row>
      <xdr:rowOff>93980</xdr:rowOff>
    </xdr:to>
    <xdr:sp macro="" textlink="">
      <xdr:nvSpPr>
        <xdr:cNvPr id="61" name="フローチャート: 判断 60"/>
        <xdr:cNvSpPr/>
      </xdr:nvSpPr>
      <xdr:spPr>
        <a:xfrm>
          <a:off x="4254500" y="2954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78740</xdr:rowOff>
    </xdr:from>
    <xdr:ext cx="762000" cy="259080"/>
    <xdr:sp macro="" textlink="">
      <xdr:nvSpPr>
        <xdr:cNvPr id="62" name="テキスト ボックス 61"/>
        <xdr:cNvSpPr txBox="1"/>
      </xdr:nvSpPr>
      <xdr:spPr>
        <a:xfrm>
          <a:off x="3924300" y="304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17780</xdr:rowOff>
    </xdr:from>
    <xdr:to xmlns:xdr="http://schemas.openxmlformats.org/drawingml/2006/spreadsheetDrawing">
      <xdr:col>18</xdr:col>
      <xdr:colOff>177800</xdr:colOff>
      <xdr:row>15</xdr:row>
      <xdr:rowOff>30480</xdr:rowOff>
    </xdr:to>
    <xdr:cxnSp macro="">
      <xdr:nvCxnSpPr>
        <xdr:cNvPr id="63" name="直線コネクタ 62"/>
        <xdr:cNvCxnSpPr/>
      </xdr:nvCxnSpPr>
      <xdr:spPr>
        <a:xfrm flipV="1">
          <a:off x="2908300" y="2465705"/>
          <a:ext cx="698500" cy="184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23495</xdr:rowOff>
    </xdr:from>
    <xdr:to xmlns:xdr="http://schemas.openxmlformats.org/drawingml/2006/spreadsheetDrawing">
      <xdr:col>19</xdr:col>
      <xdr:colOff>38100</xdr:colOff>
      <xdr:row>17</xdr:row>
      <xdr:rowOff>125095</xdr:rowOff>
    </xdr:to>
    <xdr:sp macro="" textlink="">
      <xdr:nvSpPr>
        <xdr:cNvPr id="64" name="フローチャート: 判断 63"/>
        <xdr:cNvSpPr/>
      </xdr:nvSpPr>
      <xdr:spPr>
        <a:xfrm>
          <a:off x="3556000" y="2985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109855</xdr:rowOff>
    </xdr:from>
    <xdr:ext cx="762000" cy="254000"/>
    <xdr:sp macro="" textlink="">
      <xdr:nvSpPr>
        <xdr:cNvPr id="65" name="テキスト ボックス 64"/>
        <xdr:cNvSpPr txBox="1"/>
      </xdr:nvSpPr>
      <xdr:spPr>
        <a:xfrm>
          <a:off x="3225800" y="30721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46990</xdr:rowOff>
    </xdr:from>
    <xdr:to xmlns:xdr="http://schemas.openxmlformats.org/drawingml/2006/spreadsheetDrawing">
      <xdr:col>15</xdr:col>
      <xdr:colOff>101600</xdr:colOff>
      <xdr:row>17</xdr:row>
      <xdr:rowOff>148590</xdr:rowOff>
    </xdr:to>
    <xdr:sp macro="" textlink="">
      <xdr:nvSpPr>
        <xdr:cNvPr id="66" name="フローチャート: 判断 65"/>
        <xdr:cNvSpPr/>
      </xdr:nvSpPr>
      <xdr:spPr>
        <a:xfrm>
          <a:off x="2857500" y="3009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133350</xdr:rowOff>
    </xdr:from>
    <xdr:ext cx="762000" cy="254000"/>
    <xdr:sp macro="" textlink="">
      <xdr:nvSpPr>
        <xdr:cNvPr id="67" name="テキスト ボックス 66"/>
        <xdr:cNvSpPr txBox="1"/>
      </xdr:nvSpPr>
      <xdr:spPr>
        <a:xfrm>
          <a:off x="2527300" y="30956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8" name="テキスト ボックス 67"/>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71120</xdr:rowOff>
    </xdr:from>
    <xdr:to xmlns:xdr="http://schemas.openxmlformats.org/drawingml/2006/spreadsheetDrawing">
      <xdr:col>29</xdr:col>
      <xdr:colOff>177800</xdr:colOff>
      <xdr:row>13</xdr:row>
      <xdr:rowOff>1270</xdr:rowOff>
    </xdr:to>
    <xdr:sp macro="" textlink="">
      <xdr:nvSpPr>
        <xdr:cNvPr id="73" name="楕円 72"/>
        <xdr:cNvSpPr/>
      </xdr:nvSpPr>
      <xdr:spPr>
        <a:xfrm>
          <a:off x="5600700" y="2176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87630</xdr:rowOff>
    </xdr:from>
    <xdr:ext cx="756920" cy="254000"/>
    <xdr:sp macro="" textlink="">
      <xdr:nvSpPr>
        <xdr:cNvPr id="74" name="人口1人当たり決算額の推移該当値テキスト130"/>
        <xdr:cNvSpPr txBox="1"/>
      </xdr:nvSpPr>
      <xdr:spPr>
        <a:xfrm>
          <a:off x="5740400" y="202120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156210</xdr:rowOff>
    </xdr:from>
    <xdr:to xmlns:xdr="http://schemas.openxmlformats.org/drawingml/2006/spreadsheetDrawing">
      <xdr:col>26</xdr:col>
      <xdr:colOff>101600</xdr:colOff>
      <xdr:row>13</xdr:row>
      <xdr:rowOff>86360</xdr:rowOff>
    </xdr:to>
    <xdr:sp macro="" textlink="">
      <xdr:nvSpPr>
        <xdr:cNvPr id="75" name="楕円 74"/>
        <xdr:cNvSpPr/>
      </xdr:nvSpPr>
      <xdr:spPr>
        <a:xfrm>
          <a:off x="4953000" y="2261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11</xdr:row>
      <xdr:rowOff>96520</xdr:rowOff>
    </xdr:from>
    <xdr:ext cx="736600" cy="259080"/>
    <xdr:sp macro="" textlink="">
      <xdr:nvSpPr>
        <xdr:cNvPr id="76" name="テキスト ボックス 75"/>
        <xdr:cNvSpPr txBox="1"/>
      </xdr:nvSpPr>
      <xdr:spPr>
        <a:xfrm>
          <a:off x="4622800" y="2030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76835</xdr:rowOff>
    </xdr:from>
    <xdr:to xmlns:xdr="http://schemas.openxmlformats.org/drawingml/2006/spreadsheetDrawing">
      <xdr:col>22</xdr:col>
      <xdr:colOff>165100</xdr:colOff>
      <xdr:row>14</xdr:row>
      <xdr:rowOff>6985</xdr:rowOff>
    </xdr:to>
    <xdr:sp macro="" textlink="">
      <xdr:nvSpPr>
        <xdr:cNvPr id="77" name="楕円 76"/>
        <xdr:cNvSpPr/>
      </xdr:nvSpPr>
      <xdr:spPr>
        <a:xfrm>
          <a:off x="4254500" y="2353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17780</xdr:rowOff>
    </xdr:from>
    <xdr:ext cx="762000" cy="254000"/>
    <xdr:sp macro="" textlink="">
      <xdr:nvSpPr>
        <xdr:cNvPr id="78" name="テキスト ボックス 77"/>
        <xdr:cNvSpPr txBox="1"/>
      </xdr:nvSpPr>
      <xdr:spPr>
        <a:xfrm>
          <a:off x="3924300" y="2122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138430</xdr:rowOff>
    </xdr:from>
    <xdr:to xmlns:xdr="http://schemas.openxmlformats.org/drawingml/2006/spreadsheetDrawing">
      <xdr:col>19</xdr:col>
      <xdr:colOff>38100</xdr:colOff>
      <xdr:row>14</xdr:row>
      <xdr:rowOff>68580</xdr:rowOff>
    </xdr:to>
    <xdr:sp macro="" textlink="">
      <xdr:nvSpPr>
        <xdr:cNvPr id="79" name="楕円 78"/>
        <xdr:cNvSpPr/>
      </xdr:nvSpPr>
      <xdr:spPr>
        <a:xfrm>
          <a:off x="3556000" y="241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78740</xdr:rowOff>
    </xdr:from>
    <xdr:ext cx="762000" cy="259080"/>
    <xdr:sp macro="" textlink="">
      <xdr:nvSpPr>
        <xdr:cNvPr id="80" name="テキスト ボックス 79"/>
        <xdr:cNvSpPr txBox="1"/>
      </xdr:nvSpPr>
      <xdr:spPr>
        <a:xfrm>
          <a:off x="32258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151130</xdr:rowOff>
    </xdr:from>
    <xdr:to xmlns:xdr="http://schemas.openxmlformats.org/drawingml/2006/spreadsheetDrawing">
      <xdr:col>15</xdr:col>
      <xdr:colOff>101600</xdr:colOff>
      <xdr:row>15</xdr:row>
      <xdr:rowOff>81280</xdr:rowOff>
    </xdr:to>
    <xdr:sp macro="" textlink="">
      <xdr:nvSpPr>
        <xdr:cNvPr id="81" name="楕円 80"/>
        <xdr:cNvSpPr/>
      </xdr:nvSpPr>
      <xdr:spPr>
        <a:xfrm>
          <a:off x="2857500" y="2599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91440</xdr:rowOff>
    </xdr:from>
    <xdr:ext cx="762000" cy="259080"/>
    <xdr:sp macro="" textlink="">
      <xdr:nvSpPr>
        <xdr:cNvPr id="82" name="テキスト ボックス 81"/>
        <xdr:cNvSpPr txBox="1"/>
      </xdr:nvSpPr>
      <xdr:spPr>
        <a:xfrm>
          <a:off x="2527300" y="236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6" name="テキスト ボックス 95"/>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4000"/>
    <xdr:sp macro="" textlink="">
      <xdr:nvSpPr>
        <xdr:cNvPr id="98" name="テキスト ボックス 97"/>
        <xdr:cNvSpPr txBox="1"/>
      </xdr:nvSpPr>
      <xdr:spPr>
        <a:xfrm>
          <a:off x="1384300" y="7795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9" name="直線コネクタ 98"/>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100" name="テキスト ボックス 99"/>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1" name="直線コネクタ 100"/>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102" name="テキスト ボックス 101"/>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3" name="直線コネクタ 102"/>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4" name="テキスト ボックス 103"/>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5" name="直線コネクタ 104"/>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6" name="テキスト ボックス 105"/>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7" name="直線コネクタ 106"/>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8" name="テキスト ボックス 107"/>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9" name="直線コネクタ 108"/>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10" name="テキスト ボックス 109"/>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1" name="直線コネクタ 11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12" name="テキスト ボックス 111"/>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170815</xdr:rowOff>
    </xdr:from>
    <xdr:to xmlns:xdr="http://schemas.openxmlformats.org/drawingml/2006/spreadsheetDrawing">
      <xdr:col>29</xdr:col>
      <xdr:colOff>127000</xdr:colOff>
      <xdr:row>39</xdr:row>
      <xdr:rowOff>37465</xdr:rowOff>
    </xdr:to>
    <xdr:cxnSp macro="">
      <xdr:nvCxnSpPr>
        <xdr:cNvPr id="114" name="直線コネクタ 113"/>
        <xdr:cNvCxnSpPr/>
      </xdr:nvCxnSpPr>
      <xdr:spPr>
        <a:xfrm flipV="1">
          <a:off x="5651500" y="6095365"/>
          <a:ext cx="0" cy="1581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9525</xdr:rowOff>
    </xdr:from>
    <xdr:ext cx="756920" cy="254000"/>
    <xdr:sp macro="" textlink="">
      <xdr:nvSpPr>
        <xdr:cNvPr id="115" name="人口1人当たり決算額の推移最小値テキスト445"/>
        <xdr:cNvSpPr txBox="1"/>
      </xdr:nvSpPr>
      <xdr:spPr>
        <a:xfrm>
          <a:off x="5740400" y="76485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37465</xdr:rowOff>
    </xdr:from>
    <xdr:to xmlns:xdr="http://schemas.openxmlformats.org/drawingml/2006/spreadsheetDrawing">
      <xdr:col>30</xdr:col>
      <xdr:colOff>25400</xdr:colOff>
      <xdr:row>39</xdr:row>
      <xdr:rowOff>37465</xdr:rowOff>
    </xdr:to>
    <xdr:cxnSp macro="">
      <xdr:nvCxnSpPr>
        <xdr:cNvPr id="116" name="直線コネクタ 115"/>
        <xdr:cNvCxnSpPr/>
      </xdr:nvCxnSpPr>
      <xdr:spPr>
        <a:xfrm>
          <a:off x="5562600" y="76765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85090</xdr:rowOff>
    </xdr:from>
    <xdr:ext cx="756920" cy="258445"/>
    <xdr:sp macro="" textlink="">
      <xdr:nvSpPr>
        <xdr:cNvPr id="117" name="人口1人当たり決算額の推移最大値テキスト445"/>
        <xdr:cNvSpPr txBox="1"/>
      </xdr:nvSpPr>
      <xdr:spPr>
        <a:xfrm>
          <a:off x="5740400" y="5838190"/>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56,432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170815</xdr:rowOff>
    </xdr:from>
    <xdr:to xmlns:xdr="http://schemas.openxmlformats.org/drawingml/2006/spreadsheetDrawing">
      <xdr:col>30</xdr:col>
      <xdr:colOff>25400</xdr:colOff>
      <xdr:row>33</xdr:row>
      <xdr:rowOff>170815</xdr:rowOff>
    </xdr:to>
    <xdr:cxnSp macro="">
      <xdr:nvCxnSpPr>
        <xdr:cNvPr id="118" name="直線コネクタ 117"/>
        <xdr:cNvCxnSpPr/>
      </xdr:nvCxnSpPr>
      <xdr:spPr>
        <a:xfrm>
          <a:off x="5562600" y="60953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3810</xdr:rowOff>
    </xdr:from>
    <xdr:to xmlns:xdr="http://schemas.openxmlformats.org/drawingml/2006/spreadsheetDrawing">
      <xdr:col>29</xdr:col>
      <xdr:colOff>127000</xdr:colOff>
      <xdr:row>35</xdr:row>
      <xdr:rowOff>150495</xdr:rowOff>
    </xdr:to>
    <xdr:cxnSp macro="">
      <xdr:nvCxnSpPr>
        <xdr:cNvPr id="119" name="直線コネクタ 118"/>
        <xdr:cNvCxnSpPr/>
      </xdr:nvCxnSpPr>
      <xdr:spPr>
        <a:xfrm flipV="1">
          <a:off x="5003800" y="6614160"/>
          <a:ext cx="647700" cy="146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58420</xdr:rowOff>
    </xdr:from>
    <xdr:ext cx="756920" cy="259715"/>
    <xdr:sp macro="" textlink="">
      <xdr:nvSpPr>
        <xdr:cNvPr id="120" name="人口1人当たり決算額の推移平均値テキスト445"/>
        <xdr:cNvSpPr txBox="1"/>
      </xdr:nvSpPr>
      <xdr:spPr>
        <a:xfrm>
          <a:off x="5740400" y="7011670"/>
          <a:ext cx="75692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86360</xdr:rowOff>
    </xdr:from>
    <xdr:to xmlns:xdr="http://schemas.openxmlformats.org/drawingml/2006/spreadsheetDrawing">
      <xdr:col>29</xdr:col>
      <xdr:colOff>177800</xdr:colOff>
      <xdr:row>37</xdr:row>
      <xdr:rowOff>15875</xdr:rowOff>
    </xdr:to>
    <xdr:sp macro="" textlink="">
      <xdr:nvSpPr>
        <xdr:cNvPr id="121" name="フローチャート: 判断 120"/>
        <xdr:cNvSpPr/>
      </xdr:nvSpPr>
      <xdr:spPr>
        <a:xfrm>
          <a:off x="5600700" y="70396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150495</xdr:rowOff>
    </xdr:from>
    <xdr:to xmlns:xdr="http://schemas.openxmlformats.org/drawingml/2006/spreadsheetDrawing">
      <xdr:col>26</xdr:col>
      <xdr:colOff>50800</xdr:colOff>
      <xdr:row>36</xdr:row>
      <xdr:rowOff>40640</xdr:rowOff>
    </xdr:to>
    <xdr:cxnSp macro="">
      <xdr:nvCxnSpPr>
        <xdr:cNvPr id="122" name="直線コネクタ 121"/>
        <xdr:cNvCxnSpPr/>
      </xdr:nvCxnSpPr>
      <xdr:spPr>
        <a:xfrm flipV="1">
          <a:off x="4305300" y="6760845"/>
          <a:ext cx="698500" cy="2330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107950</xdr:rowOff>
    </xdr:from>
    <xdr:to xmlns:xdr="http://schemas.openxmlformats.org/drawingml/2006/spreadsheetDrawing">
      <xdr:col>26</xdr:col>
      <xdr:colOff>101600</xdr:colOff>
      <xdr:row>37</xdr:row>
      <xdr:rowOff>37465</xdr:rowOff>
    </xdr:to>
    <xdr:sp macro="" textlink="">
      <xdr:nvSpPr>
        <xdr:cNvPr id="123" name="フローチャート: 判断 122"/>
        <xdr:cNvSpPr/>
      </xdr:nvSpPr>
      <xdr:spPr>
        <a:xfrm>
          <a:off x="4953000" y="70612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22860</xdr:rowOff>
    </xdr:from>
    <xdr:ext cx="736600" cy="259715"/>
    <xdr:sp macro="" textlink="">
      <xdr:nvSpPr>
        <xdr:cNvPr id="124" name="テキスト ボックス 123"/>
        <xdr:cNvSpPr txBox="1"/>
      </xdr:nvSpPr>
      <xdr:spPr>
        <a:xfrm>
          <a:off x="4622800" y="714756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40640</xdr:rowOff>
    </xdr:from>
    <xdr:to xmlns:xdr="http://schemas.openxmlformats.org/drawingml/2006/spreadsheetDrawing">
      <xdr:col>22</xdr:col>
      <xdr:colOff>114300</xdr:colOff>
      <xdr:row>36</xdr:row>
      <xdr:rowOff>123190</xdr:rowOff>
    </xdr:to>
    <xdr:cxnSp macro="">
      <xdr:nvCxnSpPr>
        <xdr:cNvPr id="125" name="直線コネクタ 124"/>
        <xdr:cNvCxnSpPr/>
      </xdr:nvCxnSpPr>
      <xdr:spPr>
        <a:xfrm flipV="1">
          <a:off x="3606800" y="6993890"/>
          <a:ext cx="6985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130175</xdr:rowOff>
    </xdr:from>
    <xdr:to xmlns:xdr="http://schemas.openxmlformats.org/drawingml/2006/spreadsheetDrawing">
      <xdr:col>22</xdr:col>
      <xdr:colOff>165100</xdr:colOff>
      <xdr:row>37</xdr:row>
      <xdr:rowOff>60325</xdr:rowOff>
    </xdr:to>
    <xdr:sp macro="" textlink="">
      <xdr:nvSpPr>
        <xdr:cNvPr id="126" name="フローチャート: 判断 125"/>
        <xdr:cNvSpPr/>
      </xdr:nvSpPr>
      <xdr:spPr>
        <a:xfrm>
          <a:off x="42545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45720</xdr:rowOff>
    </xdr:from>
    <xdr:ext cx="762000" cy="259715"/>
    <xdr:sp macro="" textlink="">
      <xdr:nvSpPr>
        <xdr:cNvPr id="127" name="テキスト ボックス 126"/>
        <xdr:cNvSpPr txBox="1"/>
      </xdr:nvSpPr>
      <xdr:spPr>
        <a:xfrm>
          <a:off x="3924300" y="7170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123190</xdr:rowOff>
    </xdr:from>
    <xdr:to xmlns:xdr="http://schemas.openxmlformats.org/drawingml/2006/spreadsheetDrawing">
      <xdr:col>18</xdr:col>
      <xdr:colOff>177800</xdr:colOff>
      <xdr:row>37</xdr:row>
      <xdr:rowOff>125095</xdr:rowOff>
    </xdr:to>
    <xdr:cxnSp macro="">
      <xdr:nvCxnSpPr>
        <xdr:cNvPr id="128" name="直線コネクタ 127"/>
        <xdr:cNvCxnSpPr/>
      </xdr:nvCxnSpPr>
      <xdr:spPr>
        <a:xfrm flipV="1">
          <a:off x="2908300" y="7076440"/>
          <a:ext cx="698500" cy="173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9525</xdr:rowOff>
    </xdr:from>
    <xdr:to xmlns:xdr="http://schemas.openxmlformats.org/drawingml/2006/spreadsheetDrawing">
      <xdr:col>19</xdr:col>
      <xdr:colOff>38100</xdr:colOff>
      <xdr:row>37</xdr:row>
      <xdr:rowOff>111760</xdr:rowOff>
    </xdr:to>
    <xdr:sp macro="" textlink="">
      <xdr:nvSpPr>
        <xdr:cNvPr id="129" name="フローチャート: 判断 128"/>
        <xdr:cNvSpPr/>
      </xdr:nvSpPr>
      <xdr:spPr>
        <a:xfrm>
          <a:off x="3556000" y="71342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95250</xdr:rowOff>
    </xdr:from>
    <xdr:ext cx="762000" cy="259080"/>
    <xdr:sp macro="" textlink="">
      <xdr:nvSpPr>
        <xdr:cNvPr id="130" name="テキスト ボックス 129"/>
        <xdr:cNvSpPr txBox="1"/>
      </xdr:nvSpPr>
      <xdr:spPr>
        <a:xfrm>
          <a:off x="3225800" y="721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31115</xdr:rowOff>
    </xdr:from>
    <xdr:to xmlns:xdr="http://schemas.openxmlformats.org/drawingml/2006/spreadsheetDrawing">
      <xdr:col>15</xdr:col>
      <xdr:colOff>101600</xdr:colOff>
      <xdr:row>37</xdr:row>
      <xdr:rowOff>133350</xdr:rowOff>
    </xdr:to>
    <xdr:sp macro="" textlink="">
      <xdr:nvSpPr>
        <xdr:cNvPr id="131" name="フローチャート: 判断 130"/>
        <xdr:cNvSpPr/>
      </xdr:nvSpPr>
      <xdr:spPr>
        <a:xfrm>
          <a:off x="2857500" y="71558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314960</xdr:rowOff>
    </xdr:from>
    <xdr:ext cx="762000" cy="257175"/>
    <xdr:sp macro="" textlink="">
      <xdr:nvSpPr>
        <xdr:cNvPr id="132" name="テキスト ボックス 131"/>
        <xdr:cNvSpPr txBox="1"/>
      </xdr:nvSpPr>
      <xdr:spPr>
        <a:xfrm>
          <a:off x="2527300" y="69253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33" name="テキスト ボックス 132"/>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4" name="テキスト ボックス 13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5" name="テキスト ボックス 13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6" name="テキスト ボックス 13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7" name="テキスト ボックス 13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297180</xdr:rowOff>
    </xdr:from>
    <xdr:to xmlns:xdr="http://schemas.openxmlformats.org/drawingml/2006/spreadsheetDrawing">
      <xdr:col>29</xdr:col>
      <xdr:colOff>177800</xdr:colOff>
      <xdr:row>35</xdr:row>
      <xdr:rowOff>55245</xdr:rowOff>
    </xdr:to>
    <xdr:sp macro="" textlink="">
      <xdr:nvSpPr>
        <xdr:cNvPr id="138" name="楕円 137"/>
        <xdr:cNvSpPr/>
      </xdr:nvSpPr>
      <xdr:spPr>
        <a:xfrm>
          <a:off x="5600700" y="6564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140970</xdr:rowOff>
    </xdr:from>
    <xdr:ext cx="756920" cy="259715"/>
    <xdr:sp macro="" textlink="">
      <xdr:nvSpPr>
        <xdr:cNvPr id="139" name="人口1人当たり決算額の推移該当値テキスト445"/>
        <xdr:cNvSpPr txBox="1"/>
      </xdr:nvSpPr>
      <xdr:spPr>
        <a:xfrm>
          <a:off x="5740400" y="640842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100965</xdr:rowOff>
    </xdr:from>
    <xdr:to xmlns:xdr="http://schemas.openxmlformats.org/drawingml/2006/spreadsheetDrawing">
      <xdr:col>26</xdr:col>
      <xdr:colOff>101600</xdr:colOff>
      <xdr:row>35</xdr:row>
      <xdr:rowOff>201930</xdr:rowOff>
    </xdr:to>
    <xdr:sp macro="" textlink="">
      <xdr:nvSpPr>
        <xdr:cNvPr id="140" name="楕円 139"/>
        <xdr:cNvSpPr/>
      </xdr:nvSpPr>
      <xdr:spPr>
        <a:xfrm>
          <a:off x="4953000" y="67113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212725</xdr:rowOff>
    </xdr:from>
    <xdr:ext cx="736600" cy="256540"/>
    <xdr:sp macro="" textlink="">
      <xdr:nvSpPr>
        <xdr:cNvPr id="141" name="テキスト ボックス 140"/>
        <xdr:cNvSpPr txBox="1"/>
      </xdr:nvSpPr>
      <xdr:spPr>
        <a:xfrm>
          <a:off x="4622800" y="64801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332105</xdr:rowOff>
    </xdr:from>
    <xdr:to xmlns:xdr="http://schemas.openxmlformats.org/drawingml/2006/spreadsheetDrawing">
      <xdr:col>22</xdr:col>
      <xdr:colOff>165100</xdr:colOff>
      <xdr:row>36</xdr:row>
      <xdr:rowOff>91440</xdr:rowOff>
    </xdr:to>
    <xdr:sp macro="" textlink="">
      <xdr:nvSpPr>
        <xdr:cNvPr id="142" name="楕円 141"/>
        <xdr:cNvSpPr/>
      </xdr:nvSpPr>
      <xdr:spPr>
        <a:xfrm>
          <a:off x="4254500" y="69424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102235</xdr:rowOff>
    </xdr:from>
    <xdr:ext cx="762000" cy="258445"/>
    <xdr:sp macro="" textlink="">
      <xdr:nvSpPr>
        <xdr:cNvPr id="143" name="テキスト ボックス 142"/>
        <xdr:cNvSpPr txBox="1"/>
      </xdr:nvSpPr>
      <xdr:spPr>
        <a:xfrm>
          <a:off x="3924300" y="6712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72390</xdr:rowOff>
    </xdr:from>
    <xdr:to xmlns:xdr="http://schemas.openxmlformats.org/drawingml/2006/spreadsheetDrawing">
      <xdr:col>19</xdr:col>
      <xdr:colOff>38100</xdr:colOff>
      <xdr:row>37</xdr:row>
      <xdr:rowOff>2540</xdr:rowOff>
    </xdr:to>
    <xdr:sp macro="" textlink="">
      <xdr:nvSpPr>
        <xdr:cNvPr id="144" name="楕円 143"/>
        <xdr:cNvSpPr/>
      </xdr:nvSpPr>
      <xdr:spPr>
        <a:xfrm>
          <a:off x="3556000" y="7025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184150</xdr:rowOff>
    </xdr:from>
    <xdr:ext cx="762000" cy="259080"/>
    <xdr:sp macro="" textlink="">
      <xdr:nvSpPr>
        <xdr:cNvPr id="145" name="テキスト ボックス 144"/>
        <xdr:cNvSpPr txBox="1"/>
      </xdr:nvSpPr>
      <xdr:spPr>
        <a:xfrm>
          <a:off x="3225800" y="679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73660</xdr:rowOff>
    </xdr:from>
    <xdr:to xmlns:xdr="http://schemas.openxmlformats.org/drawingml/2006/spreadsheetDrawing">
      <xdr:col>15</xdr:col>
      <xdr:colOff>101600</xdr:colOff>
      <xdr:row>37</xdr:row>
      <xdr:rowOff>175895</xdr:rowOff>
    </xdr:to>
    <xdr:sp macro="" textlink="">
      <xdr:nvSpPr>
        <xdr:cNvPr id="146" name="楕円 145"/>
        <xdr:cNvSpPr/>
      </xdr:nvSpPr>
      <xdr:spPr>
        <a:xfrm>
          <a:off x="2857500" y="71983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160020</xdr:rowOff>
    </xdr:from>
    <xdr:ext cx="762000" cy="259080"/>
    <xdr:sp macro="" textlink="">
      <xdr:nvSpPr>
        <xdr:cNvPr id="147" name="テキスト ボックス 146"/>
        <xdr:cNvSpPr txBox="1"/>
      </xdr:nvSpPr>
      <xdr:spPr>
        <a:xfrm>
          <a:off x="2527300" y="728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21,057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13,996
13,895
372.53
14,632,367
13,980,629
521,473
6,619,088
11,472,560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31.0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000"/>
    <xdr:sp macro="" textlink="">
      <xdr:nvSpPr>
        <xdr:cNvPr id="42" name="テキスト ボックス 41"/>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0550" cy="254000"/>
    <xdr:sp macro="" textlink="">
      <xdr:nvSpPr>
        <xdr:cNvPr id="48" name="テキスト ボックス 47"/>
        <xdr:cNvSpPr txBox="1"/>
      </xdr:nvSpPr>
      <xdr:spPr>
        <a:xfrm>
          <a:off x="166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0550" cy="259080"/>
    <xdr:sp macro="" textlink="">
      <xdr:nvSpPr>
        <xdr:cNvPr id="50" name="テキスト ボックス 49"/>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0550" cy="259080"/>
    <xdr:sp macro="" textlink="">
      <xdr:nvSpPr>
        <xdr:cNvPr id="52" name="テキスト ボックス 51"/>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4" name="テキスト ボックス 53"/>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73025</xdr:rowOff>
    </xdr:from>
    <xdr:to xmlns:xdr="http://schemas.openxmlformats.org/drawingml/2006/spreadsheetDrawing">
      <xdr:col>24</xdr:col>
      <xdr:colOff>62865</xdr:colOff>
      <xdr:row>38</xdr:row>
      <xdr:rowOff>153035</xdr:rowOff>
    </xdr:to>
    <xdr:cxnSp macro="">
      <xdr:nvCxnSpPr>
        <xdr:cNvPr id="56" name="直線コネクタ 55"/>
        <xdr:cNvCxnSpPr/>
      </xdr:nvCxnSpPr>
      <xdr:spPr>
        <a:xfrm flipV="1">
          <a:off x="4633595" y="5387975"/>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156845</xdr:rowOff>
    </xdr:from>
    <xdr:ext cx="534670" cy="254000"/>
    <xdr:sp macro="" textlink="">
      <xdr:nvSpPr>
        <xdr:cNvPr id="57" name="人件費最小値テキスト"/>
        <xdr:cNvSpPr txBox="1"/>
      </xdr:nvSpPr>
      <xdr:spPr>
        <a:xfrm>
          <a:off x="4686300" y="66719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153035</xdr:rowOff>
    </xdr:from>
    <xdr:to xmlns:xdr="http://schemas.openxmlformats.org/drawingml/2006/spreadsheetDrawing">
      <xdr:col>24</xdr:col>
      <xdr:colOff>152400</xdr:colOff>
      <xdr:row>38</xdr:row>
      <xdr:rowOff>153035</xdr:rowOff>
    </xdr:to>
    <xdr:cxnSp macro="">
      <xdr:nvCxnSpPr>
        <xdr:cNvPr id="58" name="直線コネクタ 57"/>
        <xdr:cNvCxnSpPr/>
      </xdr:nvCxnSpPr>
      <xdr:spPr>
        <a:xfrm>
          <a:off x="4546600" y="666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19685</xdr:rowOff>
    </xdr:from>
    <xdr:ext cx="598805" cy="254000"/>
    <xdr:sp macro="" textlink="">
      <xdr:nvSpPr>
        <xdr:cNvPr id="59" name="人件費最大値テキスト"/>
        <xdr:cNvSpPr txBox="1"/>
      </xdr:nvSpPr>
      <xdr:spPr>
        <a:xfrm>
          <a:off x="4686300" y="516318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73025</xdr:rowOff>
    </xdr:from>
    <xdr:to xmlns:xdr="http://schemas.openxmlformats.org/drawingml/2006/spreadsheetDrawing">
      <xdr:col>24</xdr:col>
      <xdr:colOff>152400</xdr:colOff>
      <xdr:row>31</xdr:row>
      <xdr:rowOff>73025</xdr:rowOff>
    </xdr:to>
    <xdr:cxnSp macro="">
      <xdr:nvCxnSpPr>
        <xdr:cNvPr id="60" name="直線コネクタ 59"/>
        <xdr:cNvCxnSpPr/>
      </xdr:nvCxnSpPr>
      <xdr:spPr>
        <a:xfrm>
          <a:off x="4546600" y="538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8255</xdr:rowOff>
    </xdr:from>
    <xdr:to xmlns:xdr="http://schemas.openxmlformats.org/drawingml/2006/spreadsheetDrawing">
      <xdr:col>24</xdr:col>
      <xdr:colOff>63500</xdr:colOff>
      <xdr:row>32</xdr:row>
      <xdr:rowOff>73660</xdr:rowOff>
    </xdr:to>
    <xdr:cxnSp macro="">
      <xdr:nvCxnSpPr>
        <xdr:cNvPr id="61" name="直線コネクタ 60"/>
        <xdr:cNvCxnSpPr/>
      </xdr:nvCxnSpPr>
      <xdr:spPr>
        <a:xfrm flipV="1">
          <a:off x="3797300" y="549465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6350</xdr:rowOff>
    </xdr:from>
    <xdr:ext cx="534670" cy="254000"/>
    <xdr:sp macro="" textlink="">
      <xdr:nvSpPr>
        <xdr:cNvPr id="62" name="人件費平均値テキスト"/>
        <xdr:cNvSpPr txBox="1"/>
      </xdr:nvSpPr>
      <xdr:spPr>
        <a:xfrm>
          <a:off x="4686300" y="61785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27305</xdr:rowOff>
    </xdr:from>
    <xdr:to xmlns:xdr="http://schemas.openxmlformats.org/drawingml/2006/spreadsheetDrawing">
      <xdr:col>24</xdr:col>
      <xdr:colOff>114300</xdr:colOff>
      <xdr:row>36</xdr:row>
      <xdr:rowOff>128905</xdr:rowOff>
    </xdr:to>
    <xdr:sp macro="" textlink="">
      <xdr:nvSpPr>
        <xdr:cNvPr id="63" name="フローチャート: 判断 62"/>
        <xdr:cNvSpPr/>
      </xdr:nvSpPr>
      <xdr:spPr>
        <a:xfrm>
          <a:off x="45847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73660</xdr:rowOff>
    </xdr:from>
    <xdr:to xmlns:xdr="http://schemas.openxmlformats.org/drawingml/2006/spreadsheetDrawing">
      <xdr:col>19</xdr:col>
      <xdr:colOff>177800</xdr:colOff>
      <xdr:row>32</xdr:row>
      <xdr:rowOff>142240</xdr:rowOff>
    </xdr:to>
    <xdr:cxnSp macro="">
      <xdr:nvCxnSpPr>
        <xdr:cNvPr id="64" name="直線コネクタ 63"/>
        <xdr:cNvCxnSpPr/>
      </xdr:nvCxnSpPr>
      <xdr:spPr>
        <a:xfrm flipV="1">
          <a:off x="2908300" y="556006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46990</xdr:rowOff>
    </xdr:from>
    <xdr:to xmlns:xdr="http://schemas.openxmlformats.org/drawingml/2006/spreadsheetDrawing">
      <xdr:col>20</xdr:col>
      <xdr:colOff>38100</xdr:colOff>
      <xdr:row>36</xdr:row>
      <xdr:rowOff>148590</xdr:rowOff>
    </xdr:to>
    <xdr:sp macro="" textlink="">
      <xdr:nvSpPr>
        <xdr:cNvPr id="65" name="フローチャート: 判断 64"/>
        <xdr:cNvSpPr/>
      </xdr:nvSpPr>
      <xdr:spPr>
        <a:xfrm>
          <a:off x="374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139700</xdr:rowOff>
    </xdr:from>
    <xdr:ext cx="529590" cy="259080"/>
    <xdr:sp macro="" textlink="">
      <xdr:nvSpPr>
        <xdr:cNvPr id="66" name="テキスト ボックス 65"/>
        <xdr:cNvSpPr txBox="1"/>
      </xdr:nvSpPr>
      <xdr:spPr>
        <a:xfrm>
          <a:off x="3529965" y="6311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142240</xdr:rowOff>
    </xdr:from>
    <xdr:to xmlns:xdr="http://schemas.openxmlformats.org/drawingml/2006/spreadsheetDrawing">
      <xdr:col>15</xdr:col>
      <xdr:colOff>50800</xdr:colOff>
      <xdr:row>33</xdr:row>
      <xdr:rowOff>18415</xdr:rowOff>
    </xdr:to>
    <xdr:cxnSp macro="">
      <xdr:nvCxnSpPr>
        <xdr:cNvPr id="67" name="直線コネクタ 66"/>
        <xdr:cNvCxnSpPr/>
      </xdr:nvCxnSpPr>
      <xdr:spPr>
        <a:xfrm flipV="1">
          <a:off x="2019300" y="56286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60960</xdr:rowOff>
    </xdr:from>
    <xdr:to xmlns:xdr="http://schemas.openxmlformats.org/drawingml/2006/spreadsheetDrawing">
      <xdr:col>15</xdr:col>
      <xdr:colOff>101600</xdr:colOff>
      <xdr:row>36</xdr:row>
      <xdr:rowOff>162560</xdr:rowOff>
    </xdr:to>
    <xdr:sp macro="" textlink="">
      <xdr:nvSpPr>
        <xdr:cNvPr id="68" name="フローチャート: 判断 67"/>
        <xdr:cNvSpPr/>
      </xdr:nvSpPr>
      <xdr:spPr>
        <a:xfrm>
          <a:off x="2857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153670</xdr:rowOff>
    </xdr:from>
    <xdr:ext cx="529590" cy="259080"/>
    <xdr:sp macro="" textlink="">
      <xdr:nvSpPr>
        <xdr:cNvPr id="69" name="テキスト ボックス 68"/>
        <xdr:cNvSpPr txBox="1"/>
      </xdr:nvSpPr>
      <xdr:spPr>
        <a:xfrm>
          <a:off x="2640965" y="63258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18415</xdr:rowOff>
    </xdr:from>
    <xdr:to xmlns:xdr="http://schemas.openxmlformats.org/drawingml/2006/spreadsheetDrawing">
      <xdr:col>10</xdr:col>
      <xdr:colOff>114300</xdr:colOff>
      <xdr:row>34</xdr:row>
      <xdr:rowOff>81915</xdr:rowOff>
    </xdr:to>
    <xdr:cxnSp macro="">
      <xdr:nvCxnSpPr>
        <xdr:cNvPr id="70" name="直線コネクタ 69"/>
        <xdr:cNvCxnSpPr/>
      </xdr:nvCxnSpPr>
      <xdr:spPr>
        <a:xfrm flipV="1">
          <a:off x="1130300" y="5676265"/>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71755</xdr:rowOff>
    </xdr:from>
    <xdr:to xmlns:xdr="http://schemas.openxmlformats.org/drawingml/2006/spreadsheetDrawing">
      <xdr:col>10</xdr:col>
      <xdr:colOff>165100</xdr:colOff>
      <xdr:row>37</xdr:row>
      <xdr:rowOff>1905</xdr:rowOff>
    </xdr:to>
    <xdr:sp macro="" textlink="">
      <xdr:nvSpPr>
        <xdr:cNvPr id="71" name="フローチャート: 判断 70"/>
        <xdr:cNvSpPr/>
      </xdr:nvSpPr>
      <xdr:spPr>
        <a:xfrm>
          <a:off x="1968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164465</xdr:rowOff>
    </xdr:from>
    <xdr:ext cx="529590" cy="259080"/>
    <xdr:sp macro="" textlink="">
      <xdr:nvSpPr>
        <xdr:cNvPr id="72" name="テキスト ボックス 71"/>
        <xdr:cNvSpPr txBox="1"/>
      </xdr:nvSpPr>
      <xdr:spPr>
        <a:xfrm>
          <a:off x="1751965" y="63366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166370</xdr:rowOff>
    </xdr:from>
    <xdr:to xmlns:xdr="http://schemas.openxmlformats.org/drawingml/2006/spreadsheetDrawing">
      <xdr:col>6</xdr:col>
      <xdr:colOff>38100</xdr:colOff>
      <xdr:row>37</xdr:row>
      <xdr:rowOff>96520</xdr:rowOff>
    </xdr:to>
    <xdr:sp macro="" textlink="">
      <xdr:nvSpPr>
        <xdr:cNvPr id="73" name="フローチャート: 判断 72"/>
        <xdr:cNvSpPr/>
      </xdr:nvSpPr>
      <xdr:spPr>
        <a:xfrm>
          <a:off x="1079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87630</xdr:rowOff>
    </xdr:from>
    <xdr:ext cx="529590" cy="254000"/>
    <xdr:sp macro="" textlink="">
      <xdr:nvSpPr>
        <xdr:cNvPr id="74" name="テキスト ボックス 73"/>
        <xdr:cNvSpPr txBox="1"/>
      </xdr:nvSpPr>
      <xdr:spPr>
        <a:xfrm>
          <a:off x="862965" y="6431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86,913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128905</xdr:rowOff>
    </xdr:from>
    <xdr:to xmlns:xdr="http://schemas.openxmlformats.org/drawingml/2006/spreadsheetDrawing">
      <xdr:col>24</xdr:col>
      <xdr:colOff>114300</xdr:colOff>
      <xdr:row>32</xdr:row>
      <xdr:rowOff>59055</xdr:rowOff>
    </xdr:to>
    <xdr:sp macro="" textlink="">
      <xdr:nvSpPr>
        <xdr:cNvPr id="80" name="楕円 79"/>
        <xdr:cNvSpPr/>
      </xdr:nvSpPr>
      <xdr:spPr>
        <a:xfrm>
          <a:off x="4584700" y="54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43815</xdr:rowOff>
    </xdr:from>
    <xdr:ext cx="598805" cy="254000"/>
    <xdr:sp macro="" textlink="">
      <xdr:nvSpPr>
        <xdr:cNvPr id="81" name="人件費該当値テキスト"/>
        <xdr:cNvSpPr txBox="1"/>
      </xdr:nvSpPr>
      <xdr:spPr>
        <a:xfrm>
          <a:off x="4686300" y="535876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22860</xdr:rowOff>
    </xdr:from>
    <xdr:to xmlns:xdr="http://schemas.openxmlformats.org/drawingml/2006/spreadsheetDrawing">
      <xdr:col>20</xdr:col>
      <xdr:colOff>38100</xdr:colOff>
      <xdr:row>32</xdr:row>
      <xdr:rowOff>124460</xdr:rowOff>
    </xdr:to>
    <xdr:sp macro="" textlink="">
      <xdr:nvSpPr>
        <xdr:cNvPr id="82" name="楕円 81"/>
        <xdr:cNvSpPr/>
      </xdr:nvSpPr>
      <xdr:spPr>
        <a:xfrm>
          <a:off x="3746500" y="55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30</xdr:row>
      <xdr:rowOff>140970</xdr:rowOff>
    </xdr:from>
    <xdr:ext cx="593725" cy="259080"/>
    <xdr:sp macro="" textlink="">
      <xdr:nvSpPr>
        <xdr:cNvPr id="83" name="テキスト ボックス 82"/>
        <xdr:cNvSpPr txBox="1"/>
      </xdr:nvSpPr>
      <xdr:spPr>
        <a:xfrm>
          <a:off x="3497580" y="52844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91440</xdr:rowOff>
    </xdr:from>
    <xdr:to xmlns:xdr="http://schemas.openxmlformats.org/drawingml/2006/spreadsheetDrawing">
      <xdr:col>15</xdr:col>
      <xdr:colOff>101600</xdr:colOff>
      <xdr:row>33</xdr:row>
      <xdr:rowOff>21590</xdr:rowOff>
    </xdr:to>
    <xdr:sp macro="" textlink="">
      <xdr:nvSpPr>
        <xdr:cNvPr id="84" name="楕円 83"/>
        <xdr:cNvSpPr/>
      </xdr:nvSpPr>
      <xdr:spPr>
        <a:xfrm>
          <a:off x="28575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31</xdr:row>
      <xdr:rowOff>38100</xdr:rowOff>
    </xdr:from>
    <xdr:ext cx="593725" cy="259080"/>
    <xdr:sp macro="" textlink="">
      <xdr:nvSpPr>
        <xdr:cNvPr id="85" name="テキスト ボックス 84"/>
        <xdr:cNvSpPr txBox="1"/>
      </xdr:nvSpPr>
      <xdr:spPr>
        <a:xfrm>
          <a:off x="2608580" y="53530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139065</xdr:rowOff>
    </xdr:from>
    <xdr:to xmlns:xdr="http://schemas.openxmlformats.org/drawingml/2006/spreadsheetDrawing">
      <xdr:col>10</xdr:col>
      <xdr:colOff>165100</xdr:colOff>
      <xdr:row>33</xdr:row>
      <xdr:rowOff>69215</xdr:rowOff>
    </xdr:to>
    <xdr:sp macro="" textlink="">
      <xdr:nvSpPr>
        <xdr:cNvPr id="86" name="楕円 85"/>
        <xdr:cNvSpPr/>
      </xdr:nvSpPr>
      <xdr:spPr>
        <a:xfrm>
          <a:off x="1968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31</xdr:row>
      <xdr:rowOff>86360</xdr:rowOff>
    </xdr:from>
    <xdr:ext cx="593725" cy="254000"/>
    <xdr:sp macro="" textlink="">
      <xdr:nvSpPr>
        <xdr:cNvPr id="87" name="テキスト ボックス 86"/>
        <xdr:cNvSpPr txBox="1"/>
      </xdr:nvSpPr>
      <xdr:spPr>
        <a:xfrm>
          <a:off x="1719580" y="54013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31115</xdr:rowOff>
    </xdr:from>
    <xdr:to xmlns:xdr="http://schemas.openxmlformats.org/drawingml/2006/spreadsheetDrawing">
      <xdr:col>6</xdr:col>
      <xdr:colOff>38100</xdr:colOff>
      <xdr:row>34</xdr:row>
      <xdr:rowOff>132715</xdr:rowOff>
    </xdr:to>
    <xdr:sp macro="" textlink="">
      <xdr:nvSpPr>
        <xdr:cNvPr id="88" name="楕円 87"/>
        <xdr:cNvSpPr/>
      </xdr:nvSpPr>
      <xdr:spPr>
        <a:xfrm>
          <a:off x="1079500" y="58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149225</xdr:rowOff>
    </xdr:from>
    <xdr:ext cx="593725" cy="259080"/>
    <xdr:sp macro="" textlink="">
      <xdr:nvSpPr>
        <xdr:cNvPr id="89" name="テキスト ボックス 88"/>
        <xdr:cNvSpPr txBox="1"/>
      </xdr:nvSpPr>
      <xdr:spPr>
        <a:xfrm>
          <a:off x="830580" y="56356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4000"/>
    <xdr:sp macro="" textlink="">
      <xdr:nvSpPr>
        <xdr:cNvPr id="100" name="テキスト ボックス 99"/>
        <xdr:cNvSpPr txBox="1"/>
      </xdr:nvSpPr>
      <xdr:spPr>
        <a:xfrm>
          <a:off x="230505" y="10398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0550" cy="254000"/>
    <xdr:sp macro="" textlink="">
      <xdr:nvSpPr>
        <xdr:cNvPr id="106" name="テキスト ボックス 105"/>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0550" cy="259080"/>
    <xdr:sp macro="" textlink="">
      <xdr:nvSpPr>
        <xdr:cNvPr id="108" name="テキスト ボックス 107"/>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0550" cy="259080"/>
    <xdr:sp macro="" textlink="">
      <xdr:nvSpPr>
        <xdr:cNvPr id="110" name="テキスト ボックス 109"/>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2" name="テキスト ボックス 111"/>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138430</xdr:rowOff>
    </xdr:from>
    <xdr:to xmlns:xdr="http://schemas.openxmlformats.org/drawingml/2006/spreadsheetDrawing">
      <xdr:col>24</xdr:col>
      <xdr:colOff>62865</xdr:colOff>
      <xdr:row>59</xdr:row>
      <xdr:rowOff>43815</xdr:rowOff>
    </xdr:to>
    <xdr:cxnSp macro="">
      <xdr:nvCxnSpPr>
        <xdr:cNvPr id="114" name="直線コネクタ 113"/>
        <xdr:cNvCxnSpPr/>
      </xdr:nvCxnSpPr>
      <xdr:spPr>
        <a:xfrm flipV="1">
          <a:off x="4633595" y="888238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47625</xdr:rowOff>
    </xdr:from>
    <xdr:ext cx="534670" cy="259080"/>
    <xdr:sp macro="" textlink="">
      <xdr:nvSpPr>
        <xdr:cNvPr id="115" name="物件費最小値テキスト"/>
        <xdr:cNvSpPr txBox="1"/>
      </xdr:nvSpPr>
      <xdr:spPr>
        <a:xfrm>
          <a:off x="4686300" y="10163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43815</xdr:rowOff>
    </xdr:from>
    <xdr:to xmlns:xdr="http://schemas.openxmlformats.org/drawingml/2006/spreadsheetDrawing">
      <xdr:col>24</xdr:col>
      <xdr:colOff>152400</xdr:colOff>
      <xdr:row>59</xdr:row>
      <xdr:rowOff>43815</xdr:rowOff>
    </xdr:to>
    <xdr:cxnSp macro="">
      <xdr:nvCxnSpPr>
        <xdr:cNvPr id="116" name="直線コネクタ 115"/>
        <xdr:cNvCxnSpPr/>
      </xdr:nvCxnSpPr>
      <xdr:spPr>
        <a:xfrm>
          <a:off x="45466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85090</xdr:rowOff>
    </xdr:from>
    <xdr:ext cx="598805" cy="259080"/>
    <xdr:sp macro="" textlink="">
      <xdr:nvSpPr>
        <xdr:cNvPr id="117" name="物件費最大値テキスト"/>
        <xdr:cNvSpPr txBox="1"/>
      </xdr:nvSpPr>
      <xdr:spPr>
        <a:xfrm>
          <a:off x="4686300" y="865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138430</xdr:rowOff>
    </xdr:from>
    <xdr:to xmlns:xdr="http://schemas.openxmlformats.org/drawingml/2006/spreadsheetDrawing">
      <xdr:col>24</xdr:col>
      <xdr:colOff>152400</xdr:colOff>
      <xdr:row>51</xdr:row>
      <xdr:rowOff>138430</xdr:rowOff>
    </xdr:to>
    <xdr:cxnSp macro="">
      <xdr:nvCxnSpPr>
        <xdr:cNvPr id="118" name="直線コネクタ 117"/>
        <xdr:cNvCxnSpPr/>
      </xdr:nvCxnSpPr>
      <xdr:spPr>
        <a:xfrm>
          <a:off x="4546600" y="888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170815</xdr:rowOff>
    </xdr:from>
    <xdr:to xmlns:xdr="http://schemas.openxmlformats.org/drawingml/2006/spreadsheetDrawing">
      <xdr:col>24</xdr:col>
      <xdr:colOff>63500</xdr:colOff>
      <xdr:row>55</xdr:row>
      <xdr:rowOff>118745</xdr:rowOff>
    </xdr:to>
    <xdr:cxnSp macro="">
      <xdr:nvCxnSpPr>
        <xdr:cNvPr id="119" name="直線コネクタ 118"/>
        <xdr:cNvCxnSpPr/>
      </xdr:nvCxnSpPr>
      <xdr:spPr>
        <a:xfrm flipV="1">
          <a:off x="3797300" y="942911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162560</xdr:rowOff>
    </xdr:from>
    <xdr:ext cx="534670" cy="259080"/>
    <xdr:sp macro="" textlink="">
      <xdr:nvSpPr>
        <xdr:cNvPr id="120" name="物件費平均値テキスト"/>
        <xdr:cNvSpPr txBox="1"/>
      </xdr:nvSpPr>
      <xdr:spPr>
        <a:xfrm>
          <a:off x="4686300" y="9592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12700</xdr:rowOff>
    </xdr:from>
    <xdr:to xmlns:xdr="http://schemas.openxmlformats.org/drawingml/2006/spreadsheetDrawing">
      <xdr:col>24</xdr:col>
      <xdr:colOff>114300</xdr:colOff>
      <xdr:row>56</xdr:row>
      <xdr:rowOff>114300</xdr:rowOff>
    </xdr:to>
    <xdr:sp macro="" textlink="">
      <xdr:nvSpPr>
        <xdr:cNvPr id="121" name="フローチャート: 判断 120"/>
        <xdr:cNvSpPr/>
      </xdr:nvSpPr>
      <xdr:spPr>
        <a:xfrm>
          <a:off x="45847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118745</xdr:rowOff>
    </xdr:from>
    <xdr:to xmlns:xdr="http://schemas.openxmlformats.org/drawingml/2006/spreadsheetDrawing">
      <xdr:col>19</xdr:col>
      <xdr:colOff>177800</xdr:colOff>
      <xdr:row>57</xdr:row>
      <xdr:rowOff>72390</xdr:rowOff>
    </xdr:to>
    <xdr:cxnSp macro="">
      <xdr:nvCxnSpPr>
        <xdr:cNvPr id="122" name="直線コネクタ 121"/>
        <xdr:cNvCxnSpPr/>
      </xdr:nvCxnSpPr>
      <xdr:spPr>
        <a:xfrm flipV="1">
          <a:off x="2908300" y="9548495"/>
          <a:ext cx="889000"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8890</xdr:rowOff>
    </xdr:from>
    <xdr:to xmlns:xdr="http://schemas.openxmlformats.org/drawingml/2006/spreadsheetDrawing">
      <xdr:col>20</xdr:col>
      <xdr:colOff>38100</xdr:colOff>
      <xdr:row>56</xdr:row>
      <xdr:rowOff>110490</xdr:rowOff>
    </xdr:to>
    <xdr:sp macro="" textlink="">
      <xdr:nvSpPr>
        <xdr:cNvPr id="123" name="フローチャート: 判断 122"/>
        <xdr:cNvSpPr/>
      </xdr:nvSpPr>
      <xdr:spPr>
        <a:xfrm>
          <a:off x="37465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101600</xdr:rowOff>
    </xdr:from>
    <xdr:ext cx="529590" cy="259080"/>
    <xdr:sp macro="" textlink="">
      <xdr:nvSpPr>
        <xdr:cNvPr id="124" name="テキスト ボックス 123"/>
        <xdr:cNvSpPr txBox="1"/>
      </xdr:nvSpPr>
      <xdr:spPr>
        <a:xfrm>
          <a:off x="3529965" y="97028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72390</xdr:rowOff>
    </xdr:from>
    <xdr:to xmlns:xdr="http://schemas.openxmlformats.org/drawingml/2006/spreadsheetDrawing">
      <xdr:col>15</xdr:col>
      <xdr:colOff>50800</xdr:colOff>
      <xdr:row>57</xdr:row>
      <xdr:rowOff>81915</xdr:rowOff>
    </xdr:to>
    <xdr:cxnSp macro="">
      <xdr:nvCxnSpPr>
        <xdr:cNvPr id="125" name="直線コネクタ 124"/>
        <xdr:cNvCxnSpPr/>
      </xdr:nvCxnSpPr>
      <xdr:spPr>
        <a:xfrm flipV="1">
          <a:off x="2019300" y="98450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92710</xdr:rowOff>
    </xdr:from>
    <xdr:to xmlns:xdr="http://schemas.openxmlformats.org/drawingml/2006/spreadsheetDrawing">
      <xdr:col>15</xdr:col>
      <xdr:colOff>101600</xdr:colOff>
      <xdr:row>57</xdr:row>
      <xdr:rowOff>22860</xdr:rowOff>
    </xdr:to>
    <xdr:sp macro="" textlink="">
      <xdr:nvSpPr>
        <xdr:cNvPr id="126" name="フローチャート: 判断 125"/>
        <xdr:cNvSpPr/>
      </xdr:nvSpPr>
      <xdr:spPr>
        <a:xfrm>
          <a:off x="2857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39370</xdr:rowOff>
    </xdr:from>
    <xdr:ext cx="529590" cy="259080"/>
    <xdr:sp macro="" textlink="">
      <xdr:nvSpPr>
        <xdr:cNvPr id="127" name="テキスト ボックス 126"/>
        <xdr:cNvSpPr txBox="1"/>
      </xdr:nvSpPr>
      <xdr:spPr>
        <a:xfrm>
          <a:off x="2640965" y="94691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81915</xdr:rowOff>
    </xdr:from>
    <xdr:to xmlns:xdr="http://schemas.openxmlformats.org/drawingml/2006/spreadsheetDrawing">
      <xdr:col>10</xdr:col>
      <xdr:colOff>114300</xdr:colOff>
      <xdr:row>57</xdr:row>
      <xdr:rowOff>100330</xdr:rowOff>
    </xdr:to>
    <xdr:cxnSp macro="">
      <xdr:nvCxnSpPr>
        <xdr:cNvPr id="128" name="直線コネクタ 127"/>
        <xdr:cNvCxnSpPr/>
      </xdr:nvCxnSpPr>
      <xdr:spPr>
        <a:xfrm flipV="1">
          <a:off x="1130300" y="985456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142240</xdr:rowOff>
    </xdr:from>
    <xdr:to xmlns:xdr="http://schemas.openxmlformats.org/drawingml/2006/spreadsheetDrawing">
      <xdr:col>10</xdr:col>
      <xdr:colOff>165100</xdr:colOff>
      <xdr:row>57</xdr:row>
      <xdr:rowOff>72390</xdr:rowOff>
    </xdr:to>
    <xdr:sp macro="" textlink="">
      <xdr:nvSpPr>
        <xdr:cNvPr id="129" name="フローチャート: 判断 128"/>
        <xdr:cNvSpPr/>
      </xdr:nvSpPr>
      <xdr:spPr>
        <a:xfrm>
          <a:off x="1968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88900</xdr:rowOff>
    </xdr:from>
    <xdr:ext cx="529590" cy="254000"/>
    <xdr:sp macro="" textlink="">
      <xdr:nvSpPr>
        <xdr:cNvPr id="130" name="テキスト ボックス 129"/>
        <xdr:cNvSpPr txBox="1"/>
      </xdr:nvSpPr>
      <xdr:spPr>
        <a:xfrm>
          <a:off x="1751965" y="9518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163195</xdr:rowOff>
    </xdr:from>
    <xdr:to xmlns:xdr="http://schemas.openxmlformats.org/drawingml/2006/spreadsheetDrawing">
      <xdr:col>6</xdr:col>
      <xdr:colOff>38100</xdr:colOff>
      <xdr:row>57</xdr:row>
      <xdr:rowOff>93345</xdr:rowOff>
    </xdr:to>
    <xdr:sp macro="" textlink="">
      <xdr:nvSpPr>
        <xdr:cNvPr id="131" name="フローチャート: 判断 130"/>
        <xdr:cNvSpPr/>
      </xdr:nvSpPr>
      <xdr:spPr>
        <a:xfrm>
          <a:off x="1079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109855</xdr:rowOff>
    </xdr:from>
    <xdr:ext cx="529590" cy="254000"/>
    <xdr:sp macro="" textlink="">
      <xdr:nvSpPr>
        <xdr:cNvPr id="132" name="テキスト ボックス 131"/>
        <xdr:cNvSpPr txBox="1"/>
      </xdr:nvSpPr>
      <xdr:spPr>
        <a:xfrm>
          <a:off x="862965" y="95396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120650</xdr:rowOff>
    </xdr:from>
    <xdr:to xmlns:xdr="http://schemas.openxmlformats.org/drawingml/2006/spreadsheetDrawing">
      <xdr:col>24</xdr:col>
      <xdr:colOff>114300</xdr:colOff>
      <xdr:row>55</xdr:row>
      <xdr:rowOff>50165</xdr:rowOff>
    </xdr:to>
    <xdr:sp macro="" textlink="">
      <xdr:nvSpPr>
        <xdr:cNvPr id="138" name="楕円 137"/>
        <xdr:cNvSpPr/>
      </xdr:nvSpPr>
      <xdr:spPr>
        <a:xfrm>
          <a:off x="45847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143510</xdr:rowOff>
    </xdr:from>
    <xdr:ext cx="598805" cy="254000"/>
    <xdr:sp macro="" textlink="">
      <xdr:nvSpPr>
        <xdr:cNvPr id="139" name="物件費該当値テキスト"/>
        <xdr:cNvSpPr txBox="1"/>
      </xdr:nvSpPr>
      <xdr:spPr>
        <a:xfrm>
          <a:off x="4686300" y="92303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67945</xdr:rowOff>
    </xdr:from>
    <xdr:to xmlns:xdr="http://schemas.openxmlformats.org/drawingml/2006/spreadsheetDrawing">
      <xdr:col>20</xdr:col>
      <xdr:colOff>38100</xdr:colOff>
      <xdr:row>55</xdr:row>
      <xdr:rowOff>169545</xdr:rowOff>
    </xdr:to>
    <xdr:sp macro="" textlink="">
      <xdr:nvSpPr>
        <xdr:cNvPr id="140" name="楕円 139"/>
        <xdr:cNvSpPr/>
      </xdr:nvSpPr>
      <xdr:spPr>
        <a:xfrm>
          <a:off x="37465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14605</xdr:rowOff>
    </xdr:from>
    <xdr:ext cx="593725" cy="259080"/>
    <xdr:sp macro="" textlink="">
      <xdr:nvSpPr>
        <xdr:cNvPr id="141" name="テキスト ボックス 140"/>
        <xdr:cNvSpPr txBox="1"/>
      </xdr:nvSpPr>
      <xdr:spPr>
        <a:xfrm>
          <a:off x="3497580" y="92729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21590</xdr:rowOff>
    </xdr:from>
    <xdr:to xmlns:xdr="http://schemas.openxmlformats.org/drawingml/2006/spreadsheetDrawing">
      <xdr:col>15</xdr:col>
      <xdr:colOff>101600</xdr:colOff>
      <xdr:row>57</xdr:row>
      <xdr:rowOff>123190</xdr:rowOff>
    </xdr:to>
    <xdr:sp macro="" textlink="">
      <xdr:nvSpPr>
        <xdr:cNvPr id="142" name="楕円 141"/>
        <xdr:cNvSpPr/>
      </xdr:nvSpPr>
      <xdr:spPr>
        <a:xfrm>
          <a:off x="2857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114300</xdr:rowOff>
    </xdr:from>
    <xdr:ext cx="529590" cy="259080"/>
    <xdr:sp macro="" textlink="">
      <xdr:nvSpPr>
        <xdr:cNvPr id="143" name="テキスト ボックス 142"/>
        <xdr:cNvSpPr txBox="1"/>
      </xdr:nvSpPr>
      <xdr:spPr>
        <a:xfrm>
          <a:off x="2640965" y="9886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31115</xdr:rowOff>
    </xdr:from>
    <xdr:to xmlns:xdr="http://schemas.openxmlformats.org/drawingml/2006/spreadsheetDrawing">
      <xdr:col>10</xdr:col>
      <xdr:colOff>165100</xdr:colOff>
      <xdr:row>57</xdr:row>
      <xdr:rowOff>132715</xdr:rowOff>
    </xdr:to>
    <xdr:sp macro="" textlink="">
      <xdr:nvSpPr>
        <xdr:cNvPr id="144" name="楕円 143"/>
        <xdr:cNvSpPr/>
      </xdr:nvSpPr>
      <xdr:spPr>
        <a:xfrm>
          <a:off x="1968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123825</xdr:rowOff>
    </xdr:from>
    <xdr:ext cx="529590" cy="254000"/>
    <xdr:sp macro="" textlink="">
      <xdr:nvSpPr>
        <xdr:cNvPr id="145" name="テキスト ボックス 144"/>
        <xdr:cNvSpPr txBox="1"/>
      </xdr:nvSpPr>
      <xdr:spPr>
        <a:xfrm>
          <a:off x="1751965" y="98964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49530</xdr:rowOff>
    </xdr:from>
    <xdr:to xmlns:xdr="http://schemas.openxmlformats.org/drawingml/2006/spreadsheetDrawing">
      <xdr:col>6</xdr:col>
      <xdr:colOff>38100</xdr:colOff>
      <xdr:row>57</xdr:row>
      <xdr:rowOff>151130</xdr:rowOff>
    </xdr:to>
    <xdr:sp macro="" textlink="">
      <xdr:nvSpPr>
        <xdr:cNvPr id="146" name="楕円 145"/>
        <xdr:cNvSpPr/>
      </xdr:nvSpPr>
      <xdr:spPr>
        <a:xfrm>
          <a:off x="1079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142240</xdr:rowOff>
    </xdr:from>
    <xdr:ext cx="529590" cy="259080"/>
    <xdr:sp macro="" textlink="">
      <xdr:nvSpPr>
        <xdr:cNvPr id="147" name="テキスト ボックス 146"/>
        <xdr:cNvSpPr txBox="1"/>
      </xdr:nvSpPr>
      <xdr:spPr>
        <a:xfrm>
          <a:off x="862965" y="99148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6" name="テキスト ボックス 155"/>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840" cy="259080"/>
    <xdr:sp macro="" textlink="">
      <xdr:nvSpPr>
        <xdr:cNvPr id="159" name="テキスト ボックス 158"/>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000"/>
    <xdr:sp macro="" textlink="">
      <xdr:nvSpPr>
        <xdr:cNvPr id="163" name="テキスト ボックス 162"/>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75</xdr:row>
      <xdr:rowOff>5080</xdr:rowOff>
    </xdr:from>
    <xdr:to xmlns:xdr="http://schemas.openxmlformats.org/drawingml/2006/spreadsheetDrawing">
      <xdr:col>24</xdr:col>
      <xdr:colOff>62865</xdr:colOff>
      <xdr:row>79</xdr:row>
      <xdr:rowOff>12065</xdr:rowOff>
    </xdr:to>
    <xdr:cxnSp macro="">
      <xdr:nvCxnSpPr>
        <xdr:cNvPr id="171" name="直線コネクタ 170"/>
        <xdr:cNvCxnSpPr/>
      </xdr:nvCxnSpPr>
      <xdr:spPr>
        <a:xfrm flipV="1">
          <a:off x="4633595" y="12863830"/>
          <a:ext cx="1270" cy="692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15875</xdr:rowOff>
    </xdr:from>
    <xdr:ext cx="469900" cy="259080"/>
    <xdr:sp macro="" textlink="">
      <xdr:nvSpPr>
        <xdr:cNvPr id="172" name="維持補修費最小値テキスト"/>
        <xdr:cNvSpPr txBox="1"/>
      </xdr:nvSpPr>
      <xdr:spPr>
        <a:xfrm>
          <a:off x="4686300" y="13560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12065</xdr:rowOff>
    </xdr:from>
    <xdr:to xmlns:xdr="http://schemas.openxmlformats.org/drawingml/2006/spreadsheetDrawing">
      <xdr:col>24</xdr:col>
      <xdr:colOff>152400</xdr:colOff>
      <xdr:row>79</xdr:row>
      <xdr:rowOff>12065</xdr:rowOff>
    </xdr:to>
    <xdr:cxnSp macro="">
      <xdr:nvCxnSpPr>
        <xdr:cNvPr id="173" name="直線コネクタ 172"/>
        <xdr:cNvCxnSpPr/>
      </xdr:nvCxnSpPr>
      <xdr:spPr>
        <a:xfrm>
          <a:off x="4546600" y="1355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123825</xdr:rowOff>
    </xdr:from>
    <xdr:ext cx="534670" cy="254000"/>
    <xdr:sp macro="" textlink="">
      <xdr:nvSpPr>
        <xdr:cNvPr id="174" name="維持補修費最大値テキスト"/>
        <xdr:cNvSpPr txBox="1"/>
      </xdr:nvSpPr>
      <xdr:spPr>
        <a:xfrm>
          <a:off x="4686300" y="126396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75</xdr:row>
      <xdr:rowOff>5080</xdr:rowOff>
    </xdr:from>
    <xdr:to xmlns:xdr="http://schemas.openxmlformats.org/drawingml/2006/spreadsheetDrawing">
      <xdr:col>24</xdr:col>
      <xdr:colOff>152400</xdr:colOff>
      <xdr:row>75</xdr:row>
      <xdr:rowOff>5080</xdr:rowOff>
    </xdr:to>
    <xdr:cxnSp macro="">
      <xdr:nvCxnSpPr>
        <xdr:cNvPr id="175" name="直線コネクタ 174"/>
        <xdr:cNvCxnSpPr/>
      </xdr:nvCxnSpPr>
      <xdr:spPr>
        <a:xfrm>
          <a:off x="4546600" y="1286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109220</xdr:rowOff>
    </xdr:from>
    <xdr:to xmlns:xdr="http://schemas.openxmlformats.org/drawingml/2006/spreadsheetDrawing">
      <xdr:col>24</xdr:col>
      <xdr:colOff>63500</xdr:colOff>
      <xdr:row>75</xdr:row>
      <xdr:rowOff>5080</xdr:rowOff>
    </xdr:to>
    <xdr:cxnSp macro="">
      <xdr:nvCxnSpPr>
        <xdr:cNvPr id="176" name="直線コネクタ 175"/>
        <xdr:cNvCxnSpPr/>
      </xdr:nvCxnSpPr>
      <xdr:spPr>
        <a:xfrm>
          <a:off x="3797300" y="12110720"/>
          <a:ext cx="838200" cy="753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159385</xdr:rowOff>
    </xdr:from>
    <xdr:ext cx="469900" cy="258445"/>
    <xdr:sp macro="" textlink="">
      <xdr:nvSpPr>
        <xdr:cNvPr id="177" name="維持補修費平均値テキスト"/>
        <xdr:cNvSpPr txBox="1"/>
      </xdr:nvSpPr>
      <xdr:spPr>
        <a:xfrm>
          <a:off x="4686300" y="133610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9525</xdr:rowOff>
    </xdr:from>
    <xdr:to xmlns:xdr="http://schemas.openxmlformats.org/drawingml/2006/spreadsheetDrawing">
      <xdr:col>24</xdr:col>
      <xdr:colOff>114300</xdr:colOff>
      <xdr:row>78</xdr:row>
      <xdr:rowOff>111125</xdr:rowOff>
    </xdr:to>
    <xdr:sp macro="" textlink="">
      <xdr:nvSpPr>
        <xdr:cNvPr id="178" name="フローチャート: 判断 177"/>
        <xdr:cNvSpPr/>
      </xdr:nvSpPr>
      <xdr:spPr>
        <a:xfrm>
          <a:off x="45847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70</xdr:row>
      <xdr:rowOff>54610</xdr:rowOff>
    </xdr:from>
    <xdr:to xmlns:xdr="http://schemas.openxmlformats.org/drawingml/2006/spreadsheetDrawing">
      <xdr:col>19</xdr:col>
      <xdr:colOff>177800</xdr:colOff>
      <xdr:row>70</xdr:row>
      <xdr:rowOff>109220</xdr:rowOff>
    </xdr:to>
    <xdr:cxnSp macro="">
      <xdr:nvCxnSpPr>
        <xdr:cNvPr id="179" name="直線コネクタ 178"/>
        <xdr:cNvCxnSpPr/>
      </xdr:nvCxnSpPr>
      <xdr:spPr>
        <a:xfrm>
          <a:off x="2908300" y="1205611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153035</xdr:rowOff>
    </xdr:from>
    <xdr:to xmlns:xdr="http://schemas.openxmlformats.org/drawingml/2006/spreadsheetDrawing">
      <xdr:col>20</xdr:col>
      <xdr:colOff>38100</xdr:colOff>
      <xdr:row>78</xdr:row>
      <xdr:rowOff>83185</xdr:rowOff>
    </xdr:to>
    <xdr:sp macro="" textlink="">
      <xdr:nvSpPr>
        <xdr:cNvPr id="180" name="フローチャート: 判断 179"/>
        <xdr:cNvSpPr/>
      </xdr:nvSpPr>
      <xdr:spPr>
        <a:xfrm>
          <a:off x="3746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74930</xdr:rowOff>
    </xdr:from>
    <xdr:ext cx="464820" cy="254000"/>
    <xdr:sp macro="" textlink="">
      <xdr:nvSpPr>
        <xdr:cNvPr id="181" name="テキスト ボックス 180"/>
        <xdr:cNvSpPr txBox="1"/>
      </xdr:nvSpPr>
      <xdr:spPr>
        <a:xfrm>
          <a:off x="3562350" y="134480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70</xdr:row>
      <xdr:rowOff>54610</xdr:rowOff>
    </xdr:from>
    <xdr:to xmlns:xdr="http://schemas.openxmlformats.org/drawingml/2006/spreadsheetDrawing">
      <xdr:col>15</xdr:col>
      <xdr:colOff>50800</xdr:colOff>
      <xdr:row>71</xdr:row>
      <xdr:rowOff>13335</xdr:rowOff>
    </xdr:to>
    <xdr:cxnSp macro="">
      <xdr:nvCxnSpPr>
        <xdr:cNvPr id="182" name="直線コネクタ 181"/>
        <xdr:cNvCxnSpPr/>
      </xdr:nvCxnSpPr>
      <xdr:spPr>
        <a:xfrm flipV="1">
          <a:off x="2019300" y="120561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140335</xdr:rowOff>
    </xdr:from>
    <xdr:to xmlns:xdr="http://schemas.openxmlformats.org/drawingml/2006/spreadsheetDrawing">
      <xdr:col>15</xdr:col>
      <xdr:colOff>101600</xdr:colOff>
      <xdr:row>78</xdr:row>
      <xdr:rowOff>70485</xdr:rowOff>
    </xdr:to>
    <xdr:sp macro="" textlink="">
      <xdr:nvSpPr>
        <xdr:cNvPr id="183" name="フローチャート: 判断 182"/>
        <xdr:cNvSpPr/>
      </xdr:nvSpPr>
      <xdr:spPr>
        <a:xfrm>
          <a:off x="2857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61595</xdr:rowOff>
    </xdr:from>
    <xdr:ext cx="529590" cy="259080"/>
    <xdr:sp macro="" textlink="">
      <xdr:nvSpPr>
        <xdr:cNvPr id="184" name="テキスト ボックス 183"/>
        <xdr:cNvSpPr txBox="1"/>
      </xdr:nvSpPr>
      <xdr:spPr>
        <a:xfrm>
          <a:off x="2640965" y="13434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71</xdr:row>
      <xdr:rowOff>13335</xdr:rowOff>
    </xdr:from>
    <xdr:to xmlns:xdr="http://schemas.openxmlformats.org/drawingml/2006/spreadsheetDrawing">
      <xdr:col>10</xdr:col>
      <xdr:colOff>114300</xdr:colOff>
      <xdr:row>76</xdr:row>
      <xdr:rowOff>158750</xdr:rowOff>
    </xdr:to>
    <xdr:cxnSp macro="">
      <xdr:nvCxnSpPr>
        <xdr:cNvPr id="185" name="直線コネクタ 184"/>
        <xdr:cNvCxnSpPr/>
      </xdr:nvCxnSpPr>
      <xdr:spPr>
        <a:xfrm flipV="1">
          <a:off x="1130300" y="12186285"/>
          <a:ext cx="889000" cy="1002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149860</xdr:rowOff>
    </xdr:from>
    <xdr:to xmlns:xdr="http://schemas.openxmlformats.org/drawingml/2006/spreadsheetDrawing">
      <xdr:col>10</xdr:col>
      <xdr:colOff>165100</xdr:colOff>
      <xdr:row>78</xdr:row>
      <xdr:rowOff>80010</xdr:rowOff>
    </xdr:to>
    <xdr:sp macro="" textlink="">
      <xdr:nvSpPr>
        <xdr:cNvPr id="186" name="フローチャート: 判断 185"/>
        <xdr:cNvSpPr/>
      </xdr:nvSpPr>
      <xdr:spPr>
        <a:xfrm>
          <a:off x="1968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71120</xdr:rowOff>
    </xdr:from>
    <xdr:ext cx="464820" cy="259080"/>
    <xdr:sp macro="" textlink="">
      <xdr:nvSpPr>
        <xdr:cNvPr id="187" name="テキスト ボックス 186"/>
        <xdr:cNvSpPr txBox="1"/>
      </xdr:nvSpPr>
      <xdr:spPr>
        <a:xfrm>
          <a:off x="1784350" y="134442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44450</xdr:rowOff>
    </xdr:from>
    <xdr:to xmlns:xdr="http://schemas.openxmlformats.org/drawingml/2006/spreadsheetDrawing">
      <xdr:col>6</xdr:col>
      <xdr:colOff>38100</xdr:colOff>
      <xdr:row>78</xdr:row>
      <xdr:rowOff>146050</xdr:rowOff>
    </xdr:to>
    <xdr:sp macro="" textlink="">
      <xdr:nvSpPr>
        <xdr:cNvPr id="188" name="フローチャート: 判断 187"/>
        <xdr:cNvSpPr/>
      </xdr:nvSpPr>
      <xdr:spPr>
        <a:xfrm>
          <a:off x="1079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137160</xdr:rowOff>
    </xdr:from>
    <xdr:ext cx="464820" cy="259080"/>
    <xdr:sp macro="" textlink="">
      <xdr:nvSpPr>
        <xdr:cNvPr id="189" name="テキスト ボックス 188"/>
        <xdr:cNvSpPr txBox="1"/>
      </xdr:nvSpPr>
      <xdr:spPr>
        <a:xfrm>
          <a:off x="895350" y="1351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125730</xdr:rowOff>
    </xdr:from>
    <xdr:to xmlns:xdr="http://schemas.openxmlformats.org/drawingml/2006/spreadsheetDrawing">
      <xdr:col>24</xdr:col>
      <xdr:colOff>114300</xdr:colOff>
      <xdr:row>75</xdr:row>
      <xdr:rowOff>55880</xdr:rowOff>
    </xdr:to>
    <xdr:sp macro="" textlink="">
      <xdr:nvSpPr>
        <xdr:cNvPr id="195" name="楕円 194"/>
        <xdr:cNvSpPr/>
      </xdr:nvSpPr>
      <xdr:spPr>
        <a:xfrm>
          <a:off x="45847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79375</xdr:rowOff>
    </xdr:from>
    <xdr:ext cx="534670" cy="258445"/>
    <xdr:sp macro="" textlink="">
      <xdr:nvSpPr>
        <xdr:cNvPr id="196" name="維持補修費該当値テキスト"/>
        <xdr:cNvSpPr txBox="1"/>
      </xdr:nvSpPr>
      <xdr:spPr>
        <a:xfrm>
          <a:off x="4686300" y="12766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70</xdr:row>
      <xdr:rowOff>58420</xdr:rowOff>
    </xdr:from>
    <xdr:to xmlns:xdr="http://schemas.openxmlformats.org/drawingml/2006/spreadsheetDrawing">
      <xdr:col>20</xdr:col>
      <xdr:colOff>38100</xdr:colOff>
      <xdr:row>70</xdr:row>
      <xdr:rowOff>160020</xdr:rowOff>
    </xdr:to>
    <xdr:sp macro="" textlink="">
      <xdr:nvSpPr>
        <xdr:cNvPr id="197" name="楕円 196"/>
        <xdr:cNvSpPr/>
      </xdr:nvSpPr>
      <xdr:spPr>
        <a:xfrm>
          <a:off x="3746500" y="1205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69</xdr:row>
      <xdr:rowOff>5080</xdr:rowOff>
    </xdr:from>
    <xdr:ext cx="529590" cy="259080"/>
    <xdr:sp macro="" textlink="">
      <xdr:nvSpPr>
        <xdr:cNvPr id="198" name="テキスト ボックス 197"/>
        <xdr:cNvSpPr txBox="1"/>
      </xdr:nvSpPr>
      <xdr:spPr>
        <a:xfrm>
          <a:off x="3529965" y="11835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70</xdr:row>
      <xdr:rowOff>3810</xdr:rowOff>
    </xdr:from>
    <xdr:to xmlns:xdr="http://schemas.openxmlformats.org/drawingml/2006/spreadsheetDrawing">
      <xdr:col>15</xdr:col>
      <xdr:colOff>101600</xdr:colOff>
      <xdr:row>70</xdr:row>
      <xdr:rowOff>105410</xdr:rowOff>
    </xdr:to>
    <xdr:sp macro="" textlink="">
      <xdr:nvSpPr>
        <xdr:cNvPr id="199" name="楕円 198"/>
        <xdr:cNvSpPr/>
      </xdr:nvSpPr>
      <xdr:spPr>
        <a:xfrm>
          <a:off x="2857500" y="1200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68</xdr:row>
      <xdr:rowOff>121920</xdr:rowOff>
    </xdr:from>
    <xdr:ext cx="529590" cy="254000"/>
    <xdr:sp macro="" textlink="">
      <xdr:nvSpPr>
        <xdr:cNvPr id="200" name="テキスト ボックス 199"/>
        <xdr:cNvSpPr txBox="1"/>
      </xdr:nvSpPr>
      <xdr:spPr>
        <a:xfrm>
          <a:off x="2640965" y="117805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70</xdr:row>
      <xdr:rowOff>133985</xdr:rowOff>
    </xdr:from>
    <xdr:to xmlns:xdr="http://schemas.openxmlformats.org/drawingml/2006/spreadsheetDrawing">
      <xdr:col>10</xdr:col>
      <xdr:colOff>165100</xdr:colOff>
      <xdr:row>71</xdr:row>
      <xdr:rowOff>64135</xdr:rowOff>
    </xdr:to>
    <xdr:sp macro="" textlink="">
      <xdr:nvSpPr>
        <xdr:cNvPr id="201" name="楕円 200"/>
        <xdr:cNvSpPr/>
      </xdr:nvSpPr>
      <xdr:spPr>
        <a:xfrm>
          <a:off x="1968500" y="121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69</xdr:row>
      <xdr:rowOff>80645</xdr:rowOff>
    </xdr:from>
    <xdr:ext cx="529590" cy="259080"/>
    <xdr:sp macro="" textlink="">
      <xdr:nvSpPr>
        <xdr:cNvPr id="202" name="テキスト ボックス 201"/>
        <xdr:cNvSpPr txBox="1"/>
      </xdr:nvSpPr>
      <xdr:spPr>
        <a:xfrm>
          <a:off x="1751965" y="11910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107950</xdr:rowOff>
    </xdr:from>
    <xdr:to xmlns:xdr="http://schemas.openxmlformats.org/drawingml/2006/spreadsheetDrawing">
      <xdr:col>6</xdr:col>
      <xdr:colOff>38100</xdr:colOff>
      <xdr:row>77</xdr:row>
      <xdr:rowOff>38100</xdr:rowOff>
    </xdr:to>
    <xdr:sp macro="" textlink="">
      <xdr:nvSpPr>
        <xdr:cNvPr id="203" name="楕円 202"/>
        <xdr:cNvSpPr/>
      </xdr:nvSpPr>
      <xdr:spPr>
        <a:xfrm>
          <a:off x="10795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54610</xdr:rowOff>
    </xdr:from>
    <xdr:ext cx="529590" cy="254000"/>
    <xdr:sp macro="" textlink="">
      <xdr:nvSpPr>
        <xdr:cNvPr id="204" name="テキスト ボックス 203"/>
        <xdr:cNvSpPr txBox="1"/>
      </xdr:nvSpPr>
      <xdr:spPr>
        <a:xfrm>
          <a:off x="862965" y="12913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108,491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5" name="テキスト ボックス 214"/>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4000"/>
    <xdr:sp macro="" textlink="">
      <xdr:nvSpPr>
        <xdr:cNvPr id="221" name="テキスト ボックス 220"/>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23" name="テキスト ボックス 222"/>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5" name="テキスト ボックス 224"/>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7" name="テキスト ボックス 226"/>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141605</xdr:rowOff>
    </xdr:from>
    <xdr:to xmlns:xdr="http://schemas.openxmlformats.org/drawingml/2006/spreadsheetDrawing">
      <xdr:col>24</xdr:col>
      <xdr:colOff>62865</xdr:colOff>
      <xdr:row>98</xdr:row>
      <xdr:rowOff>61595</xdr:rowOff>
    </xdr:to>
    <xdr:cxnSp macro="">
      <xdr:nvCxnSpPr>
        <xdr:cNvPr id="229" name="直線コネクタ 228"/>
        <xdr:cNvCxnSpPr/>
      </xdr:nvCxnSpPr>
      <xdr:spPr>
        <a:xfrm flipV="1">
          <a:off x="4633595" y="1557210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65405</xdr:rowOff>
    </xdr:from>
    <xdr:ext cx="534670" cy="254000"/>
    <xdr:sp macro="" textlink="">
      <xdr:nvSpPr>
        <xdr:cNvPr id="230" name="扶助費最小値テキスト"/>
        <xdr:cNvSpPr txBox="1"/>
      </xdr:nvSpPr>
      <xdr:spPr>
        <a:xfrm>
          <a:off x="4686300" y="168675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61595</xdr:rowOff>
    </xdr:from>
    <xdr:to xmlns:xdr="http://schemas.openxmlformats.org/drawingml/2006/spreadsheetDrawing">
      <xdr:col>24</xdr:col>
      <xdr:colOff>152400</xdr:colOff>
      <xdr:row>98</xdr:row>
      <xdr:rowOff>61595</xdr:rowOff>
    </xdr:to>
    <xdr:cxnSp macro="">
      <xdr:nvCxnSpPr>
        <xdr:cNvPr id="231" name="直線コネクタ 230"/>
        <xdr:cNvCxnSpPr/>
      </xdr:nvCxnSpPr>
      <xdr:spPr>
        <a:xfrm>
          <a:off x="4546600" y="1686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88265</xdr:rowOff>
    </xdr:from>
    <xdr:ext cx="598805" cy="254000"/>
    <xdr:sp macro="" textlink="">
      <xdr:nvSpPr>
        <xdr:cNvPr id="232" name="扶助費最大値テキスト"/>
        <xdr:cNvSpPr txBox="1"/>
      </xdr:nvSpPr>
      <xdr:spPr>
        <a:xfrm>
          <a:off x="4686300" y="1534731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141605</xdr:rowOff>
    </xdr:from>
    <xdr:to xmlns:xdr="http://schemas.openxmlformats.org/drawingml/2006/spreadsheetDrawing">
      <xdr:col>24</xdr:col>
      <xdr:colOff>152400</xdr:colOff>
      <xdr:row>90</xdr:row>
      <xdr:rowOff>141605</xdr:rowOff>
    </xdr:to>
    <xdr:cxnSp macro="">
      <xdr:nvCxnSpPr>
        <xdr:cNvPr id="233" name="直線コネクタ 232"/>
        <xdr:cNvCxnSpPr/>
      </xdr:nvCxnSpPr>
      <xdr:spPr>
        <a:xfrm>
          <a:off x="4546600" y="1557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146685</xdr:rowOff>
    </xdr:from>
    <xdr:to xmlns:xdr="http://schemas.openxmlformats.org/drawingml/2006/spreadsheetDrawing">
      <xdr:col>24</xdr:col>
      <xdr:colOff>63500</xdr:colOff>
      <xdr:row>96</xdr:row>
      <xdr:rowOff>78740</xdr:rowOff>
    </xdr:to>
    <xdr:cxnSp macro="">
      <xdr:nvCxnSpPr>
        <xdr:cNvPr id="234" name="直線コネクタ 233"/>
        <xdr:cNvCxnSpPr/>
      </xdr:nvCxnSpPr>
      <xdr:spPr>
        <a:xfrm flipV="1">
          <a:off x="3797300" y="1643443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33020</xdr:rowOff>
    </xdr:from>
    <xdr:ext cx="598805" cy="259080"/>
    <xdr:sp macro="" textlink="">
      <xdr:nvSpPr>
        <xdr:cNvPr id="235" name="扶助費平均値テキスト"/>
        <xdr:cNvSpPr txBox="1"/>
      </xdr:nvSpPr>
      <xdr:spPr>
        <a:xfrm>
          <a:off x="4686300" y="16149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10160</xdr:rowOff>
    </xdr:from>
    <xdr:to xmlns:xdr="http://schemas.openxmlformats.org/drawingml/2006/spreadsheetDrawing">
      <xdr:col>24</xdr:col>
      <xdr:colOff>114300</xdr:colOff>
      <xdr:row>95</xdr:row>
      <xdr:rowOff>111760</xdr:rowOff>
    </xdr:to>
    <xdr:sp macro="" textlink="">
      <xdr:nvSpPr>
        <xdr:cNvPr id="236" name="フローチャート: 判断 235"/>
        <xdr:cNvSpPr/>
      </xdr:nvSpPr>
      <xdr:spPr>
        <a:xfrm>
          <a:off x="4584700" y="1629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47625</xdr:rowOff>
    </xdr:from>
    <xdr:to xmlns:xdr="http://schemas.openxmlformats.org/drawingml/2006/spreadsheetDrawing">
      <xdr:col>19</xdr:col>
      <xdr:colOff>177800</xdr:colOff>
      <xdr:row>96</xdr:row>
      <xdr:rowOff>78740</xdr:rowOff>
    </xdr:to>
    <xdr:cxnSp macro="">
      <xdr:nvCxnSpPr>
        <xdr:cNvPr id="237" name="直線コネクタ 236"/>
        <xdr:cNvCxnSpPr/>
      </xdr:nvCxnSpPr>
      <xdr:spPr>
        <a:xfrm>
          <a:off x="2908300" y="1633537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120650</xdr:rowOff>
    </xdr:from>
    <xdr:to xmlns:xdr="http://schemas.openxmlformats.org/drawingml/2006/spreadsheetDrawing">
      <xdr:col>20</xdr:col>
      <xdr:colOff>38100</xdr:colOff>
      <xdr:row>96</xdr:row>
      <xdr:rowOff>50800</xdr:rowOff>
    </xdr:to>
    <xdr:sp macro="" textlink="">
      <xdr:nvSpPr>
        <xdr:cNvPr id="238" name="フローチャート: 判断 237"/>
        <xdr:cNvSpPr/>
      </xdr:nvSpPr>
      <xdr:spPr>
        <a:xfrm>
          <a:off x="3746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67310</xdr:rowOff>
    </xdr:from>
    <xdr:ext cx="593725" cy="259080"/>
    <xdr:sp macro="" textlink="">
      <xdr:nvSpPr>
        <xdr:cNvPr id="239" name="テキスト ボックス 238"/>
        <xdr:cNvSpPr txBox="1"/>
      </xdr:nvSpPr>
      <xdr:spPr>
        <a:xfrm>
          <a:off x="3497580" y="161836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47625</xdr:rowOff>
    </xdr:from>
    <xdr:to xmlns:xdr="http://schemas.openxmlformats.org/drawingml/2006/spreadsheetDrawing">
      <xdr:col>15</xdr:col>
      <xdr:colOff>50800</xdr:colOff>
      <xdr:row>96</xdr:row>
      <xdr:rowOff>134620</xdr:rowOff>
    </xdr:to>
    <xdr:cxnSp macro="">
      <xdr:nvCxnSpPr>
        <xdr:cNvPr id="240" name="直線コネクタ 239"/>
        <xdr:cNvCxnSpPr/>
      </xdr:nvCxnSpPr>
      <xdr:spPr>
        <a:xfrm flipV="1">
          <a:off x="2019300" y="16335375"/>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140335</xdr:rowOff>
    </xdr:from>
    <xdr:to xmlns:xdr="http://schemas.openxmlformats.org/drawingml/2006/spreadsheetDrawing">
      <xdr:col>15</xdr:col>
      <xdr:colOff>101600</xdr:colOff>
      <xdr:row>95</xdr:row>
      <xdr:rowOff>70485</xdr:rowOff>
    </xdr:to>
    <xdr:sp macro="" textlink="">
      <xdr:nvSpPr>
        <xdr:cNvPr id="241" name="フローチャート: 判断 240"/>
        <xdr:cNvSpPr/>
      </xdr:nvSpPr>
      <xdr:spPr>
        <a:xfrm>
          <a:off x="28575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86995</xdr:rowOff>
    </xdr:from>
    <xdr:ext cx="593725" cy="254000"/>
    <xdr:sp macro="" textlink="">
      <xdr:nvSpPr>
        <xdr:cNvPr id="242" name="テキスト ボックス 241"/>
        <xdr:cNvSpPr txBox="1"/>
      </xdr:nvSpPr>
      <xdr:spPr>
        <a:xfrm>
          <a:off x="2608580" y="160318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121285</xdr:rowOff>
    </xdr:from>
    <xdr:to xmlns:xdr="http://schemas.openxmlformats.org/drawingml/2006/spreadsheetDrawing">
      <xdr:col>10</xdr:col>
      <xdr:colOff>114300</xdr:colOff>
      <xdr:row>96</xdr:row>
      <xdr:rowOff>134620</xdr:rowOff>
    </xdr:to>
    <xdr:cxnSp macro="">
      <xdr:nvCxnSpPr>
        <xdr:cNvPr id="243" name="直線コネクタ 242"/>
        <xdr:cNvCxnSpPr/>
      </xdr:nvCxnSpPr>
      <xdr:spPr>
        <a:xfrm>
          <a:off x="1130300" y="165804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48260</xdr:rowOff>
    </xdr:from>
    <xdr:to xmlns:xdr="http://schemas.openxmlformats.org/drawingml/2006/spreadsheetDrawing">
      <xdr:col>10</xdr:col>
      <xdr:colOff>165100</xdr:colOff>
      <xdr:row>96</xdr:row>
      <xdr:rowOff>149860</xdr:rowOff>
    </xdr:to>
    <xdr:sp macro="" textlink="">
      <xdr:nvSpPr>
        <xdr:cNvPr id="244" name="フローチャート: 判断 243"/>
        <xdr:cNvSpPr/>
      </xdr:nvSpPr>
      <xdr:spPr>
        <a:xfrm>
          <a:off x="1968500" y="1650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166370</xdr:rowOff>
    </xdr:from>
    <xdr:ext cx="529590" cy="254000"/>
    <xdr:sp macro="" textlink="">
      <xdr:nvSpPr>
        <xdr:cNvPr id="245" name="テキスト ボックス 244"/>
        <xdr:cNvSpPr txBox="1"/>
      </xdr:nvSpPr>
      <xdr:spPr>
        <a:xfrm>
          <a:off x="1751965" y="162826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82550</xdr:rowOff>
    </xdr:from>
    <xdr:to xmlns:xdr="http://schemas.openxmlformats.org/drawingml/2006/spreadsheetDrawing">
      <xdr:col>6</xdr:col>
      <xdr:colOff>38100</xdr:colOff>
      <xdr:row>97</xdr:row>
      <xdr:rowOff>12700</xdr:rowOff>
    </xdr:to>
    <xdr:sp macro="" textlink="">
      <xdr:nvSpPr>
        <xdr:cNvPr id="246" name="フローチャート: 判断 245"/>
        <xdr:cNvSpPr/>
      </xdr:nvSpPr>
      <xdr:spPr>
        <a:xfrm>
          <a:off x="1079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3810</xdr:rowOff>
    </xdr:from>
    <xdr:ext cx="529590" cy="259080"/>
    <xdr:sp macro="" textlink="">
      <xdr:nvSpPr>
        <xdr:cNvPr id="247" name="テキスト ボックス 246"/>
        <xdr:cNvSpPr txBox="1"/>
      </xdr:nvSpPr>
      <xdr:spPr>
        <a:xfrm>
          <a:off x="862965" y="16634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95885</xdr:rowOff>
    </xdr:from>
    <xdr:to xmlns:xdr="http://schemas.openxmlformats.org/drawingml/2006/spreadsheetDrawing">
      <xdr:col>24</xdr:col>
      <xdr:colOff>114300</xdr:colOff>
      <xdr:row>96</xdr:row>
      <xdr:rowOff>26035</xdr:rowOff>
    </xdr:to>
    <xdr:sp macro="" textlink="">
      <xdr:nvSpPr>
        <xdr:cNvPr id="253" name="楕円 252"/>
        <xdr:cNvSpPr/>
      </xdr:nvSpPr>
      <xdr:spPr>
        <a:xfrm>
          <a:off x="4584700" y="163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74930</xdr:rowOff>
    </xdr:from>
    <xdr:ext cx="598805" cy="254000"/>
    <xdr:sp macro="" textlink="">
      <xdr:nvSpPr>
        <xdr:cNvPr id="254" name="扶助費該当値テキスト"/>
        <xdr:cNvSpPr txBox="1"/>
      </xdr:nvSpPr>
      <xdr:spPr>
        <a:xfrm>
          <a:off x="4686300" y="163626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27940</xdr:rowOff>
    </xdr:from>
    <xdr:to xmlns:xdr="http://schemas.openxmlformats.org/drawingml/2006/spreadsheetDrawing">
      <xdr:col>20</xdr:col>
      <xdr:colOff>38100</xdr:colOff>
      <xdr:row>96</xdr:row>
      <xdr:rowOff>129540</xdr:rowOff>
    </xdr:to>
    <xdr:sp macro="" textlink="">
      <xdr:nvSpPr>
        <xdr:cNvPr id="255" name="楕円 254"/>
        <xdr:cNvSpPr/>
      </xdr:nvSpPr>
      <xdr:spPr>
        <a:xfrm>
          <a:off x="3746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120650</xdr:rowOff>
    </xdr:from>
    <xdr:ext cx="529590" cy="254000"/>
    <xdr:sp macro="" textlink="">
      <xdr:nvSpPr>
        <xdr:cNvPr id="256" name="テキスト ボックス 255"/>
        <xdr:cNvSpPr txBox="1"/>
      </xdr:nvSpPr>
      <xdr:spPr>
        <a:xfrm>
          <a:off x="3529965" y="165798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168275</xdr:rowOff>
    </xdr:from>
    <xdr:to xmlns:xdr="http://schemas.openxmlformats.org/drawingml/2006/spreadsheetDrawing">
      <xdr:col>15</xdr:col>
      <xdr:colOff>101600</xdr:colOff>
      <xdr:row>95</xdr:row>
      <xdr:rowOff>98425</xdr:rowOff>
    </xdr:to>
    <xdr:sp macro="" textlink="">
      <xdr:nvSpPr>
        <xdr:cNvPr id="257" name="楕円 256"/>
        <xdr:cNvSpPr/>
      </xdr:nvSpPr>
      <xdr:spPr>
        <a:xfrm>
          <a:off x="2857500" y="162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89535</xdr:rowOff>
    </xdr:from>
    <xdr:ext cx="593725" cy="254000"/>
    <xdr:sp macro="" textlink="">
      <xdr:nvSpPr>
        <xdr:cNvPr id="258" name="テキスト ボックス 257"/>
        <xdr:cNvSpPr txBox="1"/>
      </xdr:nvSpPr>
      <xdr:spPr>
        <a:xfrm>
          <a:off x="2608580" y="1637728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83820</xdr:rowOff>
    </xdr:from>
    <xdr:to xmlns:xdr="http://schemas.openxmlformats.org/drawingml/2006/spreadsheetDrawing">
      <xdr:col>10</xdr:col>
      <xdr:colOff>165100</xdr:colOff>
      <xdr:row>97</xdr:row>
      <xdr:rowOff>13970</xdr:rowOff>
    </xdr:to>
    <xdr:sp macro="" textlink="">
      <xdr:nvSpPr>
        <xdr:cNvPr id="259" name="楕円 258"/>
        <xdr:cNvSpPr/>
      </xdr:nvSpPr>
      <xdr:spPr>
        <a:xfrm>
          <a:off x="19685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5080</xdr:rowOff>
    </xdr:from>
    <xdr:ext cx="529590" cy="259080"/>
    <xdr:sp macro="" textlink="">
      <xdr:nvSpPr>
        <xdr:cNvPr id="260" name="テキスト ボックス 259"/>
        <xdr:cNvSpPr txBox="1"/>
      </xdr:nvSpPr>
      <xdr:spPr>
        <a:xfrm>
          <a:off x="1751965" y="166357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70485</xdr:rowOff>
    </xdr:from>
    <xdr:to xmlns:xdr="http://schemas.openxmlformats.org/drawingml/2006/spreadsheetDrawing">
      <xdr:col>6</xdr:col>
      <xdr:colOff>38100</xdr:colOff>
      <xdr:row>97</xdr:row>
      <xdr:rowOff>635</xdr:rowOff>
    </xdr:to>
    <xdr:sp macro="" textlink="">
      <xdr:nvSpPr>
        <xdr:cNvPr id="261" name="楕円 260"/>
        <xdr:cNvSpPr/>
      </xdr:nvSpPr>
      <xdr:spPr>
        <a:xfrm>
          <a:off x="1079500" y="165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17780</xdr:rowOff>
    </xdr:from>
    <xdr:ext cx="529590" cy="254000"/>
    <xdr:sp macro="" textlink="">
      <xdr:nvSpPr>
        <xdr:cNvPr id="262" name="テキスト ボックス 261"/>
        <xdr:cNvSpPr txBox="1"/>
      </xdr:nvSpPr>
      <xdr:spPr>
        <a:xfrm>
          <a:off x="862965" y="163055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1" name="テキスト ボックス 270"/>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3840" cy="254000"/>
    <xdr:sp macro="" textlink="">
      <xdr:nvSpPr>
        <xdr:cNvPr id="273" name="テキスト ボックス 272"/>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5" name="テキスト ボックス 274"/>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0550" cy="259080"/>
    <xdr:sp macro="" textlink="">
      <xdr:nvSpPr>
        <xdr:cNvPr id="277" name="テキスト ボックス 276"/>
        <xdr:cNvSpPr txBox="1"/>
      </xdr:nvSpPr>
      <xdr:spPr>
        <a:xfrm>
          <a:off x="6008370" y="6207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0550" cy="254000"/>
    <xdr:sp macro="" textlink="">
      <xdr:nvSpPr>
        <xdr:cNvPr id="279" name="テキスト ボックス 278"/>
        <xdr:cNvSpPr txBox="1"/>
      </xdr:nvSpPr>
      <xdr:spPr>
        <a:xfrm>
          <a:off x="6008370" y="5826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0550" cy="259080"/>
    <xdr:sp macro="" textlink="">
      <xdr:nvSpPr>
        <xdr:cNvPr id="281" name="テキスト ボックス 280"/>
        <xdr:cNvSpPr txBox="1"/>
      </xdr:nvSpPr>
      <xdr:spPr>
        <a:xfrm>
          <a:off x="6008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0550" cy="259080"/>
    <xdr:sp macro="" textlink="">
      <xdr:nvSpPr>
        <xdr:cNvPr id="283" name="テキスト ボックス 282"/>
        <xdr:cNvSpPr txBox="1"/>
      </xdr:nvSpPr>
      <xdr:spPr>
        <a:xfrm>
          <a:off x="6008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5" name="テキスト ボックス 284"/>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170180</xdr:rowOff>
    </xdr:from>
    <xdr:to xmlns:xdr="http://schemas.openxmlformats.org/drawingml/2006/spreadsheetDrawing">
      <xdr:col>54</xdr:col>
      <xdr:colOff>189865</xdr:colOff>
      <xdr:row>39</xdr:row>
      <xdr:rowOff>45085</xdr:rowOff>
    </xdr:to>
    <xdr:cxnSp macro="">
      <xdr:nvCxnSpPr>
        <xdr:cNvPr id="287" name="直線コネクタ 286"/>
        <xdr:cNvCxnSpPr/>
      </xdr:nvCxnSpPr>
      <xdr:spPr>
        <a:xfrm flipV="1">
          <a:off x="10475595" y="5828030"/>
          <a:ext cx="1270" cy="903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48895</xdr:rowOff>
    </xdr:from>
    <xdr:ext cx="534670" cy="259080"/>
    <xdr:sp macro="" textlink="">
      <xdr:nvSpPr>
        <xdr:cNvPr id="288" name="補助費等最小値テキスト"/>
        <xdr:cNvSpPr txBox="1"/>
      </xdr:nvSpPr>
      <xdr:spPr>
        <a:xfrm>
          <a:off x="10528300" y="6735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45085</xdr:rowOff>
    </xdr:from>
    <xdr:to xmlns:xdr="http://schemas.openxmlformats.org/drawingml/2006/spreadsheetDrawing">
      <xdr:col>55</xdr:col>
      <xdr:colOff>88900</xdr:colOff>
      <xdr:row>39</xdr:row>
      <xdr:rowOff>45085</xdr:rowOff>
    </xdr:to>
    <xdr:cxnSp macro="">
      <xdr:nvCxnSpPr>
        <xdr:cNvPr id="289" name="直線コネクタ 288"/>
        <xdr:cNvCxnSpPr/>
      </xdr:nvCxnSpPr>
      <xdr:spPr>
        <a:xfrm>
          <a:off x="10388600" y="673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116840</xdr:rowOff>
    </xdr:from>
    <xdr:ext cx="598805" cy="259080"/>
    <xdr:sp macro="" textlink="">
      <xdr:nvSpPr>
        <xdr:cNvPr id="290" name="補助費等最大値テキスト"/>
        <xdr:cNvSpPr txBox="1"/>
      </xdr:nvSpPr>
      <xdr:spPr>
        <a:xfrm>
          <a:off x="10528300" y="5603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170180</xdr:rowOff>
    </xdr:from>
    <xdr:to xmlns:xdr="http://schemas.openxmlformats.org/drawingml/2006/spreadsheetDrawing">
      <xdr:col>55</xdr:col>
      <xdr:colOff>88900</xdr:colOff>
      <xdr:row>33</xdr:row>
      <xdr:rowOff>170180</xdr:rowOff>
    </xdr:to>
    <xdr:cxnSp macro="">
      <xdr:nvCxnSpPr>
        <xdr:cNvPr id="291" name="直線コネクタ 290"/>
        <xdr:cNvCxnSpPr/>
      </xdr:nvCxnSpPr>
      <xdr:spPr>
        <a:xfrm>
          <a:off x="10388600" y="58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33</xdr:row>
      <xdr:rowOff>170180</xdr:rowOff>
    </xdr:from>
    <xdr:to xmlns:xdr="http://schemas.openxmlformats.org/drawingml/2006/spreadsheetDrawing">
      <xdr:col>55</xdr:col>
      <xdr:colOff>0</xdr:colOff>
      <xdr:row>34</xdr:row>
      <xdr:rowOff>72390</xdr:rowOff>
    </xdr:to>
    <xdr:cxnSp macro="">
      <xdr:nvCxnSpPr>
        <xdr:cNvPr id="292" name="直線コネクタ 291"/>
        <xdr:cNvCxnSpPr/>
      </xdr:nvCxnSpPr>
      <xdr:spPr>
        <a:xfrm flipV="1">
          <a:off x="9639300" y="582803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598805" cy="254000"/>
    <xdr:sp macro="" textlink="">
      <xdr:nvSpPr>
        <xdr:cNvPr id="293" name="補助費等平均値テキスト"/>
        <xdr:cNvSpPr txBox="1"/>
      </xdr:nvSpPr>
      <xdr:spPr>
        <a:xfrm>
          <a:off x="10528300" y="627316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122555</xdr:rowOff>
    </xdr:from>
    <xdr:to xmlns:xdr="http://schemas.openxmlformats.org/drawingml/2006/spreadsheetDrawing">
      <xdr:col>55</xdr:col>
      <xdr:colOff>50800</xdr:colOff>
      <xdr:row>37</xdr:row>
      <xdr:rowOff>52705</xdr:rowOff>
    </xdr:to>
    <xdr:sp macro="" textlink="">
      <xdr:nvSpPr>
        <xdr:cNvPr id="294" name="フローチャート: 判断 293"/>
        <xdr:cNvSpPr/>
      </xdr:nvSpPr>
      <xdr:spPr>
        <a:xfrm>
          <a:off x="10426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72390</xdr:rowOff>
    </xdr:from>
    <xdr:to xmlns:xdr="http://schemas.openxmlformats.org/drawingml/2006/spreadsheetDrawing">
      <xdr:col>50</xdr:col>
      <xdr:colOff>114300</xdr:colOff>
      <xdr:row>34</xdr:row>
      <xdr:rowOff>123190</xdr:rowOff>
    </xdr:to>
    <xdr:cxnSp macro="">
      <xdr:nvCxnSpPr>
        <xdr:cNvPr id="295" name="直線コネクタ 294"/>
        <xdr:cNvCxnSpPr/>
      </xdr:nvCxnSpPr>
      <xdr:spPr>
        <a:xfrm flipV="1">
          <a:off x="8750300" y="59016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97790</xdr:rowOff>
    </xdr:from>
    <xdr:to xmlns:xdr="http://schemas.openxmlformats.org/drawingml/2006/spreadsheetDrawing">
      <xdr:col>50</xdr:col>
      <xdr:colOff>165100</xdr:colOff>
      <xdr:row>37</xdr:row>
      <xdr:rowOff>27940</xdr:rowOff>
    </xdr:to>
    <xdr:sp macro="" textlink="">
      <xdr:nvSpPr>
        <xdr:cNvPr id="296" name="フローチャート: 判断 295"/>
        <xdr:cNvSpPr/>
      </xdr:nvSpPr>
      <xdr:spPr>
        <a:xfrm>
          <a:off x="9588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19050</xdr:rowOff>
    </xdr:from>
    <xdr:ext cx="593725" cy="254000"/>
    <xdr:sp macro="" textlink="">
      <xdr:nvSpPr>
        <xdr:cNvPr id="297" name="テキスト ボックス 296"/>
        <xdr:cNvSpPr txBox="1"/>
      </xdr:nvSpPr>
      <xdr:spPr>
        <a:xfrm>
          <a:off x="9339580" y="63627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146685</xdr:rowOff>
    </xdr:from>
    <xdr:to xmlns:xdr="http://schemas.openxmlformats.org/drawingml/2006/spreadsheetDrawing">
      <xdr:col>45</xdr:col>
      <xdr:colOff>177800</xdr:colOff>
      <xdr:row>34</xdr:row>
      <xdr:rowOff>123190</xdr:rowOff>
    </xdr:to>
    <xdr:cxnSp macro="">
      <xdr:nvCxnSpPr>
        <xdr:cNvPr id="298" name="直線コネクタ 297"/>
        <xdr:cNvCxnSpPr/>
      </xdr:nvCxnSpPr>
      <xdr:spPr>
        <a:xfrm>
          <a:off x="7861300" y="5290185"/>
          <a:ext cx="889000" cy="662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149225</xdr:rowOff>
    </xdr:from>
    <xdr:to xmlns:xdr="http://schemas.openxmlformats.org/drawingml/2006/spreadsheetDrawing">
      <xdr:col>46</xdr:col>
      <xdr:colOff>38100</xdr:colOff>
      <xdr:row>37</xdr:row>
      <xdr:rowOff>79375</xdr:rowOff>
    </xdr:to>
    <xdr:sp macro="" textlink="">
      <xdr:nvSpPr>
        <xdr:cNvPr id="299" name="フローチャート: 判断 298"/>
        <xdr:cNvSpPr/>
      </xdr:nvSpPr>
      <xdr:spPr>
        <a:xfrm>
          <a:off x="869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70485</xdr:rowOff>
    </xdr:from>
    <xdr:ext cx="529590" cy="259080"/>
    <xdr:sp macro="" textlink="">
      <xdr:nvSpPr>
        <xdr:cNvPr id="300" name="テキスト ボックス 299"/>
        <xdr:cNvSpPr txBox="1"/>
      </xdr:nvSpPr>
      <xdr:spPr>
        <a:xfrm>
          <a:off x="8482965" y="6414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146685</xdr:rowOff>
    </xdr:from>
    <xdr:to xmlns:xdr="http://schemas.openxmlformats.org/drawingml/2006/spreadsheetDrawing">
      <xdr:col>41</xdr:col>
      <xdr:colOff>50800</xdr:colOff>
      <xdr:row>37</xdr:row>
      <xdr:rowOff>101600</xdr:rowOff>
    </xdr:to>
    <xdr:cxnSp macro="">
      <xdr:nvCxnSpPr>
        <xdr:cNvPr id="301" name="直線コネクタ 300"/>
        <xdr:cNvCxnSpPr/>
      </xdr:nvCxnSpPr>
      <xdr:spPr>
        <a:xfrm flipV="1">
          <a:off x="6972300" y="5290185"/>
          <a:ext cx="889000" cy="1155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60325</xdr:rowOff>
    </xdr:from>
    <xdr:to xmlns:xdr="http://schemas.openxmlformats.org/drawingml/2006/spreadsheetDrawing">
      <xdr:col>41</xdr:col>
      <xdr:colOff>101600</xdr:colOff>
      <xdr:row>32</xdr:row>
      <xdr:rowOff>161925</xdr:rowOff>
    </xdr:to>
    <xdr:sp macro="" textlink="">
      <xdr:nvSpPr>
        <xdr:cNvPr id="302" name="フローチャート: 判断 301"/>
        <xdr:cNvSpPr/>
      </xdr:nvSpPr>
      <xdr:spPr>
        <a:xfrm>
          <a:off x="7810500" y="5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153035</xdr:rowOff>
    </xdr:from>
    <xdr:ext cx="593725" cy="259080"/>
    <xdr:sp macro="" textlink="">
      <xdr:nvSpPr>
        <xdr:cNvPr id="303" name="テキスト ボックス 302"/>
        <xdr:cNvSpPr txBox="1"/>
      </xdr:nvSpPr>
      <xdr:spPr>
        <a:xfrm>
          <a:off x="7561580" y="563943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153035</xdr:rowOff>
    </xdr:from>
    <xdr:to xmlns:xdr="http://schemas.openxmlformats.org/drawingml/2006/spreadsheetDrawing">
      <xdr:col>36</xdr:col>
      <xdr:colOff>165100</xdr:colOff>
      <xdr:row>38</xdr:row>
      <xdr:rowOff>83185</xdr:rowOff>
    </xdr:to>
    <xdr:sp macro="" textlink="">
      <xdr:nvSpPr>
        <xdr:cNvPr id="304" name="フローチャート: 判断 303"/>
        <xdr:cNvSpPr/>
      </xdr:nvSpPr>
      <xdr:spPr>
        <a:xfrm>
          <a:off x="692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74930</xdr:rowOff>
    </xdr:from>
    <xdr:ext cx="529590" cy="254000"/>
    <xdr:sp macro="" textlink="">
      <xdr:nvSpPr>
        <xdr:cNvPr id="305" name="テキスト ボックス 304"/>
        <xdr:cNvSpPr txBox="1"/>
      </xdr:nvSpPr>
      <xdr:spPr>
        <a:xfrm>
          <a:off x="6704965" y="65900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119380</xdr:rowOff>
    </xdr:from>
    <xdr:to xmlns:xdr="http://schemas.openxmlformats.org/drawingml/2006/spreadsheetDrawing">
      <xdr:col>55</xdr:col>
      <xdr:colOff>50800</xdr:colOff>
      <xdr:row>34</xdr:row>
      <xdr:rowOff>49530</xdr:rowOff>
    </xdr:to>
    <xdr:sp macro="" textlink="">
      <xdr:nvSpPr>
        <xdr:cNvPr id="311" name="楕円 310"/>
        <xdr:cNvSpPr/>
      </xdr:nvSpPr>
      <xdr:spPr>
        <a:xfrm>
          <a:off x="104267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72390</xdr:rowOff>
    </xdr:from>
    <xdr:ext cx="598805" cy="259080"/>
    <xdr:sp macro="" textlink="">
      <xdr:nvSpPr>
        <xdr:cNvPr id="312" name="補助費等該当値テキスト"/>
        <xdr:cNvSpPr txBox="1"/>
      </xdr:nvSpPr>
      <xdr:spPr>
        <a:xfrm>
          <a:off x="10528300" y="5730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21590</xdr:rowOff>
    </xdr:from>
    <xdr:to xmlns:xdr="http://schemas.openxmlformats.org/drawingml/2006/spreadsheetDrawing">
      <xdr:col>50</xdr:col>
      <xdr:colOff>165100</xdr:colOff>
      <xdr:row>34</xdr:row>
      <xdr:rowOff>123190</xdr:rowOff>
    </xdr:to>
    <xdr:sp macro="" textlink="">
      <xdr:nvSpPr>
        <xdr:cNvPr id="313" name="楕円 312"/>
        <xdr:cNvSpPr/>
      </xdr:nvSpPr>
      <xdr:spPr>
        <a:xfrm>
          <a:off x="9588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139700</xdr:rowOff>
    </xdr:from>
    <xdr:ext cx="593725" cy="259080"/>
    <xdr:sp macro="" textlink="">
      <xdr:nvSpPr>
        <xdr:cNvPr id="314" name="テキスト ボックス 313"/>
        <xdr:cNvSpPr txBox="1"/>
      </xdr:nvSpPr>
      <xdr:spPr>
        <a:xfrm>
          <a:off x="9339580" y="56261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72390</xdr:rowOff>
    </xdr:from>
    <xdr:to xmlns:xdr="http://schemas.openxmlformats.org/drawingml/2006/spreadsheetDrawing">
      <xdr:col>46</xdr:col>
      <xdr:colOff>38100</xdr:colOff>
      <xdr:row>35</xdr:row>
      <xdr:rowOff>2540</xdr:rowOff>
    </xdr:to>
    <xdr:sp macro="" textlink="">
      <xdr:nvSpPr>
        <xdr:cNvPr id="315" name="楕円 314"/>
        <xdr:cNvSpPr/>
      </xdr:nvSpPr>
      <xdr:spPr>
        <a:xfrm>
          <a:off x="8699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19050</xdr:rowOff>
    </xdr:from>
    <xdr:ext cx="593725" cy="254000"/>
    <xdr:sp macro="" textlink="">
      <xdr:nvSpPr>
        <xdr:cNvPr id="316" name="テキスト ボックス 315"/>
        <xdr:cNvSpPr txBox="1"/>
      </xdr:nvSpPr>
      <xdr:spPr>
        <a:xfrm>
          <a:off x="8450580" y="56769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95885</xdr:rowOff>
    </xdr:from>
    <xdr:to xmlns:xdr="http://schemas.openxmlformats.org/drawingml/2006/spreadsheetDrawing">
      <xdr:col>41</xdr:col>
      <xdr:colOff>101600</xdr:colOff>
      <xdr:row>31</xdr:row>
      <xdr:rowOff>26035</xdr:rowOff>
    </xdr:to>
    <xdr:sp macro="" textlink="">
      <xdr:nvSpPr>
        <xdr:cNvPr id="317" name="楕円 316"/>
        <xdr:cNvSpPr/>
      </xdr:nvSpPr>
      <xdr:spPr>
        <a:xfrm>
          <a:off x="7810500" y="52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42545</xdr:rowOff>
    </xdr:from>
    <xdr:ext cx="593725" cy="254000"/>
    <xdr:sp macro="" textlink="">
      <xdr:nvSpPr>
        <xdr:cNvPr id="318" name="テキスト ボックス 317"/>
        <xdr:cNvSpPr txBox="1"/>
      </xdr:nvSpPr>
      <xdr:spPr>
        <a:xfrm>
          <a:off x="7561580" y="50145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50800</xdr:rowOff>
    </xdr:from>
    <xdr:to xmlns:xdr="http://schemas.openxmlformats.org/drawingml/2006/spreadsheetDrawing">
      <xdr:col>36</xdr:col>
      <xdr:colOff>165100</xdr:colOff>
      <xdr:row>37</xdr:row>
      <xdr:rowOff>152400</xdr:rowOff>
    </xdr:to>
    <xdr:sp macro="" textlink="">
      <xdr:nvSpPr>
        <xdr:cNvPr id="319" name="楕円 318"/>
        <xdr:cNvSpPr/>
      </xdr:nvSpPr>
      <xdr:spPr>
        <a:xfrm>
          <a:off x="6921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168910</xdr:rowOff>
    </xdr:from>
    <xdr:ext cx="529590" cy="254000"/>
    <xdr:sp macro="" textlink="">
      <xdr:nvSpPr>
        <xdr:cNvPr id="320" name="テキスト ボックス 319"/>
        <xdr:cNvSpPr txBox="1"/>
      </xdr:nvSpPr>
      <xdr:spPr>
        <a:xfrm>
          <a:off x="6704965" y="6169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9" name="テキスト ボックス 328"/>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3840" cy="254000"/>
    <xdr:sp macro="" textlink="">
      <xdr:nvSpPr>
        <xdr:cNvPr id="332" name="テキスト ボックス 331"/>
        <xdr:cNvSpPr txBox="1"/>
      </xdr:nvSpPr>
      <xdr:spPr>
        <a:xfrm>
          <a:off x="6355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0550" cy="254000"/>
    <xdr:sp macro="" textlink="">
      <xdr:nvSpPr>
        <xdr:cNvPr id="334" name="テキスト ボックス 333"/>
        <xdr:cNvSpPr txBox="1"/>
      </xdr:nvSpPr>
      <xdr:spPr>
        <a:xfrm>
          <a:off x="6008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0550" cy="254000"/>
    <xdr:sp macro="" textlink="">
      <xdr:nvSpPr>
        <xdr:cNvPr id="336" name="テキスト ボックス 335"/>
        <xdr:cNvSpPr txBox="1"/>
      </xdr:nvSpPr>
      <xdr:spPr>
        <a:xfrm>
          <a:off x="6008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0550" cy="254000"/>
    <xdr:sp macro="" textlink="">
      <xdr:nvSpPr>
        <xdr:cNvPr id="338" name="テキスト ボックス 337"/>
        <xdr:cNvSpPr txBox="1"/>
      </xdr:nvSpPr>
      <xdr:spPr>
        <a:xfrm>
          <a:off x="6008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0" name="テキスト ボックス 339"/>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162560</xdr:rowOff>
    </xdr:from>
    <xdr:to xmlns:xdr="http://schemas.openxmlformats.org/drawingml/2006/spreadsheetDrawing">
      <xdr:col>54</xdr:col>
      <xdr:colOff>189865</xdr:colOff>
      <xdr:row>57</xdr:row>
      <xdr:rowOff>55245</xdr:rowOff>
    </xdr:to>
    <xdr:cxnSp macro="">
      <xdr:nvCxnSpPr>
        <xdr:cNvPr id="342" name="直線コネクタ 341"/>
        <xdr:cNvCxnSpPr/>
      </xdr:nvCxnSpPr>
      <xdr:spPr>
        <a:xfrm flipV="1">
          <a:off x="10475595" y="8906510"/>
          <a:ext cx="1270" cy="921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59055</xdr:rowOff>
    </xdr:from>
    <xdr:ext cx="534670" cy="259080"/>
    <xdr:sp macro="" textlink="">
      <xdr:nvSpPr>
        <xdr:cNvPr id="343" name="普通建設事業費最小値テキスト"/>
        <xdr:cNvSpPr txBox="1"/>
      </xdr:nvSpPr>
      <xdr:spPr>
        <a:xfrm>
          <a:off x="10528300" y="9831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55245</xdr:rowOff>
    </xdr:from>
    <xdr:to xmlns:xdr="http://schemas.openxmlformats.org/drawingml/2006/spreadsheetDrawing">
      <xdr:col>55</xdr:col>
      <xdr:colOff>88900</xdr:colOff>
      <xdr:row>57</xdr:row>
      <xdr:rowOff>55245</xdr:rowOff>
    </xdr:to>
    <xdr:cxnSp macro="">
      <xdr:nvCxnSpPr>
        <xdr:cNvPr id="344" name="直線コネクタ 343"/>
        <xdr:cNvCxnSpPr/>
      </xdr:nvCxnSpPr>
      <xdr:spPr>
        <a:xfrm>
          <a:off x="10388600" y="9827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109220</xdr:rowOff>
    </xdr:from>
    <xdr:ext cx="598805" cy="254000"/>
    <xdr:sp macro="" textlink="">
      <xdr:nvSpPr>
        <xdr:cNvPr id="345" name="普通建設事業費最大値テキスト"/>
        <xdr:cNvSpPr txBox="1"/>
      </xdr:nvSpPr>
      <xdr:spPr>
        <a:xfrm>
          <a:off x="10528300" y="868172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162560</xdr:rowOff>
    </xdr:from>
    <xdr:to xmlns:xdr="http://schemas.openxmlformats.org/drawingml/2006/spreadsheetDrawing">
      <xdr:col>55</xdr:col>
      <xdr:colOff>88900</xdr:colOff>
      <xdr:row>51</xdr:row>
      <xdr:rowOff>162560</xdr:rowOff>
    </xdr:to>
    <xdr:cxnSp macro="">
      <xdr:nvCxnSpPr>
        <xdr:cNvPr id="346" name="直線コネクタ 345"/>
        <xdr:cNvCxnSpPr/>
      </xdr:nvCxnSpPr>
      <xdr:spPr>
        <a:xfrm>
          <a:off x="10388600" y="890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7620</xdr:rowOff>
    </xdr:from>
    <xdr:to xmlns:xdr="http://schemas.openxmlformats.org/drawingml/2006/spreadsheetDrawing">
      <xdr:col>55</xdr:col>
      <xdr:colOff>0</xdr:colOff>
      <xdr:row>56</xdr:row>
      <xdr:rowOff>76200</xdr:rowOff>
    </xdr:to>
    <xdr:cxnSp macro="">
      <xdr:nvCxnSpPr>
        <xdr:cNvPr id="347" name="直線コネクタ 346"/>
        <xdr:cNvCxnSpPr/>
      </xdr:nvCxnSpPr>
      <xdr:spPr>
        <a:xfrm>
          <a:off x="9639300" y="96088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34290</xdr:rowOff>
    </xdr:from>
    <xdr:ext cx="534670" cy="259080"/>
    <xdr:sp macro="" textlink="">
      <xdr:nvSpPr>
        <xdr:cNvPr id="348" name="普通建設事業費平均値テキスト"/>
        <xdr:cNvSpPr txBox="1"/>
      </xdr:nvSpPr>
      <xdr:spPr>
        <a:xfrm>
          <a:off x="10528300" y="9464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11430</xdr:rowOff>
    </xdr:from>
    <xdr:to xmlns:xdr="http://schemas.openxmlformats.org/drawingml/2006/spreadsheetDrawing">
      <xdr:col>55</xdr:col>
      <xdr:colOff>50800</xdr:colOff>
      <xdr:row>56</xdr:row>
      <xdr:rowOff>113030</xdr:rowOff>
    </xdr:to>
    <xdr:sp macro="" textlink="">
      <xdr:nvSpPr>
        <xdr:cNvPr id="349" name="フローチャート: 判断 348"/>
        <xdr:cNvSpPr/>
      </xdr:nvSpPr>
      <xdr:spPr>
        <a:xfrm>
          <a:off x="10426700" y="961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7620</xdr:rowOff>
    </xdr:from>
    <xdr:to xmlns:xdr="http://schemas.openxmlformats.org/drawingml/2006/spreadsheetDrawing">
      <xdr:col>50</xdr:col>
      <xdr:colOff>114300</xdr:colOff>
      <xdr:row>57</xdr:row>
      <xdr:rowOff>10795</xdr:rowOff>
    </xdr:to>
    <xdr:cxnSp macro="">
      <xdr:nvCxnSpPr>
        <xdr:cNvPr id="350" name="直線コネクタ 349"/>
        <xdr:cNvCxnSpPr/>
      </xdr:nvCxnSpPr>
      <xdr:spPr>
        <a:xfrm flipV="1">
          <a:off x="8750300" y="960882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129540</xdr:rowOff>
    </xdr:from>
    <xdr:to xmlns:xdr="http://schemas.openxmlformats.org/drawingml/2006/spreadsheetDrawing">
      <xdr:col>50</xdr:col>
      <xdr:colOff>165100</xdr:colOff>
      <xdr:row>56</xdr:row>
      <xdr:rowOff>59690</xdr:rowOff>
    </xdr:to>
    <xdr:sp macro="" textlink="">
      <xdr:nvSpPr>
        <xdr:cNvPr id="351" name="フローチャート: 判断 350"/>
        <xdr:cNvSpPr/>
      </xdr:nvSpPr>
      <xdr:spPr>
        <a:xfrm>
          <a:off x="9588500" y="95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50800</xdr:rowOff>
    </xdr:from>
    <xdr:ext cx="593725" cy="259080"/>
    <xdr:sp macro="" textlink="">
      <xdr:nvSpPr>
        <xdr:cNvPr id="352" name="テキスト ボックス 351"/>
        <xdr:cNvSpPr txBox="1"/>
      </xdr:nvSpPr>
      <xdr:spPr>
        <a:xfrm>
          <a:off x="9339580" y="96520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134620</xdr:rowOff>
    </xdr:from>
    <xdr:to xmlns:xdr="http://schemas.openxmlformats.org/drawingml/2006/spreadsheetDrawing">
      <xdr:col>45</xdr:col>
      <xdr:colOff>177800</xdr:colOff>
      <xdr:row>57</xdr:row>
      <xdr:rowOff>10795</xdr:rowOff>
    </xdr:to>
    <xdr:cxnSp macro="">
      <xdr:nvCxnSpPr>
        <xdr:cNvPr id="353" name="直線コネクタ 352"/>
        <xdr:cNvCxnSpPr/>
      </xdr:nvCxnSpPr>
      <xdr:spPr>
        <a:xfrm>
          <a:off x="7861300" y="97358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54" name="フローチャート: 判断 353"/>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125095</xdr:rowOff>
    </xdr:from>
    <xdr:ext cx="529590" cy="258445"/>
    <xdr:sp macro="" textlink="">
      <xdr:nvSpPr>
        <xdr:cNvPr id="355" name="テキスト ボックス 354"/>
        <xdr:cNvSpPr txBox="1"/>
      </xdr:nvSpPr>
      <xdr:spPr>
        <a:xfrm>
          <a:off x="8482965" y="93833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135255</xdr:rowOff>
    </xdr:from>
    <xdr:to xmlns:xdr="http://schemas.openxmlformats.org/drawingml/2006/spreadsheetDrawing">
      <xdr:col>41</xdr:col>
      <xdr:colOff>50800</xdr:colOff>
      <xdr:row>56</xdr:row>
      <xdr:rowOff>134620</xdr:rowOff>
    </xdr:to>
    <xdr:cxnSp macro="">
      <xdr:nvCxnSpPr>
        <xdr:cNvPr id="356" name="直線コネクタ 355"/>
        <xdr:cNvCxnSpPr/>
      </xdr:nvCxnSpPr>
      <xdr:spPr>
        <a:xfrm>
          <a:off x="6972300" y="9565005"/>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15875</xdr:rowOff>
    </xdr:from>
    <xdr:to xmlns:xdr="http://schemas.openxmlformats.org/drawingml/2006/spreadsheetDrawing">
      <xdr:col>41</xdr:col>
      <xdr:colOff>101600</xdr:colOff>
      <xdr:row>55</xdr:row>
      <xdr:rowOff>117475</xdr:rowOff>
    </xdr:to>
    <xdr:sp macro="" textlink="">
      <xdr:nvSpPr>
        <xdr:cNvPr id="357" name="フローチャート: 判断 356"/>
        <xdr:cNvSpPr/>
      </xdr:nvSpPr>
      <xdr:spPr>
        <a:xfrm>
          <a:off x="7810500" y="944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133985</xdr:rowOff>
    </xdr:from>
    <xdr:ext cx="593725" cy="254000"/>
    <xdr:sp macro="" textlink="">
      <xdr:nvSpPr>
        <xdr:cNvPr id="358" name="テキスト ボックス 357"/>
        <xdr:cNvSpPr txBox="1"/>
      </xdr:nvSpPr>
      <xdr:spPr>
        <a:xfrm>
          <a:off x="7561580" y="92208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167005</xdr:rowOff>
    </xdr:from>
    <xdr:to xmlns:xdr="http://schemas.openxmlformats.org/drawingml/2006/spreadsheetDrawing">
      <xdr:col>36</xdr:col>
      <xdr:colOff>165100</xdr:colOff>
      <xdr:row>55</xdr:row>
      <xdr:rowOff>97790</xdr:rowOff>
    </xdr:to>
    <xdr:sp macro="" textlink="">
      <xdr:nvSpPr>
        <xdr:cNvPr id="359" name="フローチャート: 判断 358"/>
        <xdr:cNvSpPr/>
      </xdr:nvSpPr>
      <xdr:spPr>
        <a:xfrm>
          <a:off x="6921500" y="9425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113665</xdr:rowOff>
    </xdr:from>
    <xdr:ext cx="593725" cy="258445"/>
    <xdr:sp macro="" textlink="">
      <xdr:nvSpPr>
        <xdr:cNvPr id="360" name="テキスト ボックス 359"/>
        <xdr:cNvSpPr txBox="1"/>
      </xdr:nvSpPr>
      <xdr:spPr>
        <a:xfrm>
          <a:off x="6672580" y="920051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25400</xdr:rowOff>
    </xdr:from>
    <xdr:to xmlns:xdr="http://schemas.openxmlformats.org/drawingml/2006/spreadsheetDrawing">
      <xdr:col>55</xdr:col>
      <xdr:colOff>50800</xdr:colOff>
      <xdr:row>56</xdr:row>
      <xdr:rowOff>127000</xdr:rowOff>
    </xdr:to>
    <xdr:sp macro="" textlink="">
      <xdr:nvSpPr>
        <xdr:cNvPr id="366" name="楕円 365"/>
        <xdr:cNvSpPr/>
      </xdr:nvSpPr>
      <xdr:spPr>
        <a:xfrm>
          <a:off x="104267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3810</xdr:rowOff>
    </xdr:from>
    <xdr:ext cx="534670" cy="259080"/>
    <xdr:sp macro="" textlink="">
      <xdr:nvSpPr>
        <xdr:cNvPr id="367" name="普通建設事業費該当値テキスト"/>
        <xdr:cNvSpPr txBox="1"/>
      </xdr:nvSpPr>
      <xdr:spPr>
        <a:xfrm>
          <a:off x="10528300" y="9605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128270</xdr:rowOff>
    </xdr:from>
    <xdr:to xmlns:xdr="http://schemas.openxmlformats.org/drawingml/2006/spreadsheetDrawing">
      <xdr:col>50</xdr:col>
      <xdr:colOff>165100</xdr:colOff>
      <xdr:row>56</xdr:row>
      <xdr:rowOff>58420</xdr:rowOff>
    </xdr:to>
    <xdr:sp macro="" textlink="">
      <xdr:nvSpPr>
        <xdr:cNvPr id="368" name="楕円 367"/>
        <xdr:cNvSpPr/>
      </xdr:nvSpPr>
      <xdr:spPr>
        <a:xfrm>
          <a:off x="9588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74930</xdr:rowOff>
    </xdr:from>
    <xdr:ext cx="593725" cy="254000"/>
    <xdr:sp macro="" textlink="">
      <xdr:nvSpPr>
        <xdr:cNvPr id="369" name="テキスト ボックス 368"/>
        <xdr:cNvSpPr txBox="1"/>
      </xdr:nvSpPr>
      <xdr:spPr>
        <a:xfrm>
          <a:off x="9339580" y="93332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61595</xdr:rowOff>
    </xdr:to>
    <xdr:sp macro="" textlink="">
      <xdr:nvSpPr>
        <xdr:cNvPr id="370" name="楕円 369"/>
        <xdr:cNvSpPr/>
      </xdr:nvSpPr>
      <xdr:spPr>
        <a:xfrm>
          <a:off x="86995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52705</xdr:rowOff>
    </xdr:from>
    <xdr:ext cx="529590" cy="254000"/>
    <xdr:sp macro="" textlink="">
      <xdr:nvSpPr>
        <xdr:cNvPr id="371" name="テキスト ボックス 370"/>
        <xdr:cNvSpPr txBox="1"/>
      </xdr:nvSpPr>
      <xdr:spPr>
        <a:xfrm>
          <a:off x="8482965" y="98253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83820</xdr:rowOff>
    </xdr:from>
    <xdr:to xmlns:xdr="http://schemas.openxmlformats.org/drawingml/2006/spreadsheetDrawing">
      <xdr:col>41</xdr:col>
      <xdr:colOff>101600</xdr:colOff>
      <xdr:row>57</xdr:row>
      <xdr:rowOff>13970</xdr:rowOff>
    </xdr:to>
    <xdr:sp macro="" textlink="">
      <xdr:nvSpPr>
        <xdr:cNvPr id="372" name="楕円 371"/>
        <xdr:cNvSpPr/>
      </xdr:nvSpPr>
      <xdr:spPr>
        <a:xfrm>
          <a:off x="7810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5080</xdr:rowOff>
    </xdr:from>
    <xdr:ext cx="529590" cy="259080"/>
    <xdr:sp macro="" textlink="">
      <xdr:nvSpPr>
        <xdr:cNvPr id="373" name="テキスト ボックス 372"/>
        <xdr:cNvSpPr txBox="1"/>
      </xdr:nvSpPr>
      <xdr:spPr>
        <a:xfrm>
          <a:off x="7593965" y="97777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84455</xdr:rowOff>
    </xdr:from>
    <xdr:to xmlns:xdr="http://schemas.openxmlformats.org/drawingml/2006/spreadsheetDrawing">
      <xdr:col>36</xdr:col>
      <xdr:colOff>165100</xdr:colOff>
      <xdr:row>56</xdr:row>
      <xdr:rowOff>14605</xdr:rowOff>
    </xdr:to>
    <xdr:sp macro="" textlink="">
      <xdr:nvSpPr>
        <xdr:cNvPr id="374" name="楕円 373"/>
        <xdr:cNvSpPr/>
      </xdr:nvSpPr>
      <xdr:spPr>
        <a:xfrm>
          <a:off x="69215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6350</xdr:rowOff>
    </xdr:from>
    <xdr:ext cx="593725" cy="254000"/>
    <xdr:sp macro="" textlink="">
      <xdr:nvSpPr>
        <xdr:cNvPr id="375" name="テキスト ボックス 374"/>
        <xdr:cNvSpPr txBox="1"/>
      </xdr:nvSpPr>
      <xdr:spPr>
        <a:xfrm>
          <a:off x="6672580" y="96075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4" name="テキスト ボックス 383"/>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87" name="テキスト ボックス 386"/>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0550" cy="254000"/>
    <xdr:sp macro="" textlink="">
      <xdr:nvSpPr>
        <xdr:cNvPr id="391" name="テキスト ボックス 390"/>
        <xdr:cNvSpPr txBox="1"/>
      </xdr:nvSpPr>
      <xdr:spPr>
        <a:xfrm>
          <a:off x="6008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0550" cy="259080"/>
    <xdr:sp macro="" textlink="">
      <xdr:nvSpPr>
        <xdr:cNvPr id="393" name="テキスト ボックス 392"/>
        <xdr:cNvSpPr txBox="1"/>
      </xdr:nvSpPr>
      <xdr:spPr>
        <a:xfrm>
          <a:off x="6008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0550" cy="259080"/>
    <xdr:sp macro="" textlink="">
      <xdr:nvSpPr>
        <xdr:cNvPr id="395" name="テキスト ボックス 394"/>
        <xdr:cNvSpPr txBox="1"/>
      </xdr:nvSpPr>
      <xdr:spPr>
        <a:xfrm>
          <a:off x="6008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397" name="テキスト ボックス 396"/>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145415</xdr:rowOff>
    </xdr:from>
    <xdr:to xmlns:xdr="http://schemas.openxmlformats.org/drawingml/2006/spreadsheetDrawing">
      <xdr:col>54</xdr:col>
      <xdr:colOff>189865</xdr:colOff>
      <xdr:row>79</xdr:row>
      <xdr:rowOff>40640</xdr:rowOff>
    </xdr:to>
    <xdr:cxnSp macro="">
      <xdr:nvCxnSpPr>
        <xdr:cNvPr id="399" name="直線コネクタ 398"/>
        <xdr:cNvCxnSpPr/>
      </xdr:nvCxnSpPr>
      <xdr:spPr>
        <a:xfrm flipV="1">
          <a:off x="10475595" y="1231836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44450</xdr:rowOff>
    </xdr:from>
    <xdr:ext cx="378460" cy="259080"/>
    <xdr:sp macro="" textlink="">
      <xdr:nvSpPr>
        <xdr:cNvPr id="400" name="普通建設事業費 （ うち新規整備　）最小値テキスト"/>
        <xdr:cNvSpPr txBox="1"/>
      </xdr:nvSpPr>
      <xdr:spPr>
        <a:xfrm>
          <a:off x="10528300" y="1358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40640</xdr:rowOff>
    </xdr:from>
    <xdr:to xmlns:xdr="http://schemas.openxmlformats.org/drawingml/2006/spreadsheetDrawing">
      <xdr:col>55</xdr:col>
      <xdr:colOff>88900</xdr:colOff>
      <xdr:row>79</xdr:row>
      <xdr:rowOff>40640</xdr:rowOff>
    </xdr:to>
    <xdr:cxnSp macro="">
      <xdr:nvCxnSpPr>
        <xdr:cNvPr id="401" name="直線コネクタ 400"/>
        <xdr:cNvCxnSpPr/>
      </xdr:nvCxnSpPr>
      <xdr:spPr>
        <a:xfrm>
          <a:off x="10388600" y="1358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92075</xdr:rowOff>
    </xdr:from>
    <xdr:ext cx="598805" cy="259080"/>
    <xdr:sp macro="" textlink="">
      <xdr:nvSpPr>
        <xdr:cNvPr id="402" name="普通建設事業費 （ うち新規整備　）最大値テキスト"/>
        <xdr:cNvSpPr txBox="1"/>
      </xdr:nvSpPr>
      <xdr:spPr>
        <a:xfrm>
          <a:off x="10528300" y="12093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145415</xdr:rowOff>
    </xdr:from>
    <xdr:to xmlns:xdr="http://schemas.openxmlformats.org/drawingml/2006/spreadsheetDrawing">
      <xdr:col>55</xdr:col>
      <xdr:colOff>88900</xdr:colOff>
      <xdr:row>71</xdr:row>
      <xdr:rowOff>145415</xdr:rowOff>
    </xdr:to>
    <xdr:cxnSp macro="">
      <xdr:nvCxnSpPr>
        <xdr:cNvPr id="403" name="直線コネクタ 402"/>
        <xdr:cNvCxnSpPr/>
      </xdr:nvCxnSpPr>
      <xdr:spPr>
        <a:xfrm>
          <a:off x="10388600" y="1231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128270</xdr:rowOff>
    </xdr:from>
    <xdr:to xmlns:xdr="http://schemas.openxmlformats.org/drawingml/2006/spreadsheetDrawing">
      <xdr:col>55</xdr:col>
      <xdr:colOff>0</xdr:colOff>
      <xdr:row>78</xdr:row>
      <xdr:rowOff>157480</xdr:rowOff>
    </xdr:to>
    <xdr:cxnSp macro="">
      <xdr:nvCxnSpPr>
        <xdr:cNvPr id="404" name="直線コネクタ 403"/>
        <xdr:cNvCxnSpPr/>
      </xdr:nvCxnSpPr>
      <xdr:spPr>
        <a:xfrm>
          <a:off x="9639300" y="1350137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534670" cy="259080"/>
    <xdr:sp macro="" textlink="">
      <xdr:nvSpPr>
        <xdr:cNvPr id="405" name="普通建設事業費 （ うち新規整備　）平均値テキスト"/>
        <xdr:cNvSpPr txBox="1"/>
      </xdr:nvSpPr>
      <xdr:spPr>
        <a:xfrm>
          <a:off x="10528300" y="13215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162560</xdr:rowOff>
    </xdr:from>
    <xdr:to xmlns:xdr="http://schemas.openxmlformats.org/drawingml/2006/spreadsheetDrawing">
      <xdr:col>55</xdr:col>
      <xdr:colOff>50800</xdr:colOff>
      <xdr:row>78</xdr:row>
      <xdr:rowOff>92710</xdr:rowOff>
    </xdr:to>
    <xdr:sp macro="" textlink="">
      <xdr:nvSpPr>
        <xdr:cNvPr id="406" name="フローチャート: 判断 405"/>
        <xdr:cNvSpPr/>
      </xdr:nvSpPr>
      <xdr:spPr>
        <a:xfrm>
          <a:off x="10426700" y="133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128270</xdr:rowOff>
    </xdr:from>
    <xdr:to xmlns:xdr="http://schemas.openxmlformats.org/drawingml/2006/spreadsheetDrawing">
      <xdr:col>50</xdr:col>
      <xdr:colOff>114300</xdr:colOff>
      <xdr:row>78</xdr:row>
      <xdr:rowOff>166370</xdr:rowOff>
    </xdr:to>
    <xdr:cxnSp macro="">
      <xdr:nvCxnSpPr>
        <xdr:cNvPr id="407" name="直線コネクタ 406"/>
        <xdr:cNvCxnSpPr/>
      </xdr:nvCxnSpPr>
      <xdr:spPr>
        <a:xfrm flipV="1">
          <a:off x="8750300" y="13501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92075</xdr:rowOff>
    </xdr:from>
    <xdr:to xmlns:xdr="http://schemas.openxmlformats.org/drawingml/2006/spreadsheetDrawing">
      <xdr:col>50</xdr:col>
      <xdr:colOff>165100</xdr:colOff>
      <xdr:row>78</xdr:row>
      <xdr:rowOff>22225</xdr:rowOff>
    </xdr:to>
    <xdr:sp macro="" textlink="">
      <xdr:nvSpPr>
        <xdr:cNvPr id="408" name="フローチャート: 判断 407"/>
        <xdr:cNvSpPr/>
      </xdr:nvSpPr>
      <xdr:spPr>
        <a:xfrm>
          <a:off x="9588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38735</xdr:rowOff>
    </xdr:from>
    <xdr:ext cx="529590" cy="259080"/>
    <xdr:sp macro="" textlink="">
      <xdr:nvSpPr>
        <xdr:cNvPr id="409" name="テキスト ボックス 408"/>
        <xdr:cNvSpPr txBox="1"/>
      </xdr:nvSpPr>
      <xdr:spPr>
        <a:xfrm>
          <a:off x="9371965" y="130689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166370</xdr:rowOff>
    </xdr:from>
    <xdr:to xmlns:xdr="http://schemas.openxmlformats.org/drawingml/2006/spreadsheetDrawing">
      <xdr:col>45</xdr:col>
      <xdr:colOff>177800</xdr:colOff>
      <xdr:row>78</xdr:row>
      <xdr:rowOff>166370</xdr:rowOff>
    </xdr:to>
    <xdr:cxnSp macro="">
      <xdr:nvCxnSpPr>
        <xdr:cNvPr id="410" name="直線コネクタ 409"/>
        <xdr:cNvCxnSpPr/>
      </xdr:nvCxnSpPr>
      <xdr:spPr>
        <a:xfrm flipV="1">
          <a:off x="7861300" y="13539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128270</xdr:rowOff>
    </xdr:from>
    <xdr:to xmlns:xdr="http://schemas.openxmlformats.org/drawingml/2006/spreadsheetDrawing">
      <xdr:col>46</xdr:col>
      <xdr:colOff>38100</xdr:colOff>
      <xdr:row>78</xdr:row>
      <xdr:rowOff>58420</xdr:rowOff>
    </xdr:to>
    <xdr:sp macro="" textlink="">
      <xdr:nvSpPr>
        <xdr:cNvPr id="411" name="フローチャート: 判断 410"/>
        <xdr:cNvSpPr/>
      </xdr:nvSpPr>
      <xdr:spPr>
        <a:xfrm>
          <a:off x="8699500" y="133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74930</xdr:rowOff>
    </xdr:from>
    <xdr:ext cx="529590" cy="254000"/>
    <xdr:sp macro="" textlink="">
      <xdr:nvSpPr>
        <xdr:cNvPr id="412" name="テキスト ボックス 411"/>
        <xdr:cNvSpPr txBox="1"/>
      </xdr:nvSpPr>
      <xdr:spPr>
        <a:xfrm>
          <a:off x="8482965" y="131051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3175</xdr:rowOff>
    </xdr:from>
    <xdr:to xmlns:xdr="http://schemas.openxmlformats.org/drawingml/2006/spreadsheetDrawing">
      <xdr:col>41</xdr:col>
      <xdr:colOff>50800</xdr:colOff>
      <xdr:row>78</xdr:row>
      <xdr:rowOff>166370</xdr:rowOff>
    </xdr:to>
    <xdr:cxnSp macro="">
      <xdr:nvCxnSpPr>
        <xdr:cNvPr id="413" name="直線コネクタ 412"/>
        <xdr:cNvCxnSpPr/>
      </xdr:nvCxnSpPr>
      <xdr:spPr>
        <a:xfrm>
          <a:off x="6972300" y="1337627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29845</xdr:rowOff>
    </xdr:from>
    <xdr:to xmlns:xdr="http://schemas.openxmlformats.org/drawingml/2006/spreadsheetDrawing">
      <xdr:col>41</xdr:col>
      <xdr:colOff>101600</xdr:colOff>
      <xdr:row>76</xdr:row>
      <xdr:rowOff>132080</xdr:rowOff>
    </xdr:to>
    <xdr:sp macro="" textlink="">
      <xdr:nvSpPr>
        <xdr:cNvPr id="414" name="フローチャート: 判断 413"/>
        <xdr:cNvSpPr/>
      </xdr:nvSpPr>
      <xdr:spPr>
        <a:xfrm>
          <a:off x="7810500" y="13060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147955</xdr:rowOff>
    </xdr:from>
    <xdr:ext cx="529590" cy="258445"/>
    <xdr:sp macro="" textlink="">
      <xdr:nvSpPr>
        <xdr:cNvPr id="415" name="テキスト ボックス 414"/>
        <xdr:cNvSpPr txBox="1"/>
      </xdr:nvSpPr>
      <xdr:spPr>
        <a:xfrm>
          <a:off x="7593965" y="1283525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34925</xdr:rowOff>
    </xdr:from>
    <xdr:to xmlns:xdr="http://schemas.openxmlformats.org/drawingml/2006/spreadsheetDrawing">
      <xdr:col>36</xdr:col>
      <xdr:colOff>165100</xdr:colOff>
      <xdr:row>76</xdr:row>
      <xdr:rowOff>136525</xdr:rowOff>
    </xdr:to>
    <xdr:sp macro="" textlink="">
      <xdr:nvSpPr>
        <xdr:cNvPr id="416" name="フローチャート: 判断 415"/>
        <xdr:cNvSpPr/>
      </xdr:nvSpPr>
      <xdr:spPr>
        <a:xfrm>
          <a:off x="69215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153035</xdr:rowOff>
    </xdr:from>
    <xdr:ext cx="529590" cy="259080"/>
    <xdr:sp macro="" textlink="">
      <xdr:nvSpPr>
        <xdr:cNvPr id="417" name="テキスト ボックス 416"/>
        <xdr:cNvSpPr txBox="1"/>
      </xdr:nvSpPr>
      <xdr:spPr>
        <a:xfrm>
          <a:off x="6704965" y="128403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106680</xdr:rowOff>
    </xdr:from>
    <xdr:to xmlns:xdr="http://schemas.openxmlformats.org/drawingml/2006/spreadsheetDrawing">
      <xdr:col>55</xdr:col>
      <xdr:colOff>50800</xdr:colOff>
      <xdr:row>79</xdr:row>
      <xdr:rowOff>36830</xdr:rowOff>
    </xdr:to>
    <xdr:sp macro="" textlink="">
      <xdr:nvSpPr>
        <xdr:cNvPr id="423" name="楕円 422"/>
        <xdr:cNvSpPr/>
      </xdr:nvSpPr>
      <xdr:spPr>
        <a:xfrm>
          <a:off x="104267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21590</xdr:rowOff>
    </xdr:from>
    <xdr:ext cx="469900" cy="259080"/>
    <xdr:sp macro="" textlink="">
      <xdr:nvSpPr>
        <xdr:cNvPr id="424" name="普通建設事業費 （ うち新規整備　）該当値テキスト"/>
        <xdr:cNvSpPr txBox="1"/>
      </xdr:nvSpPr>
      <xdr:spPr>
        <a:xfrm>
          <a:off x="10528300" y="13394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77470</xdr:rowOff>
    </xdr:from>
    <xdr:to xmlns:xdr="http://schemas.openxmlformats.org/drawingml/2006/spreadsheetDrawing">
      <xdr:col>50</xdr:col>
      <xdr:colOff>165100</xdr:colOff>
      <xdr:row>79</xdr:row>
      <xdr:rowOff>7620</xdr:rowOff>
    </xdr:to>
    <xdr:sp macro="" textlink="">
      <xdr:nvSpPr>
        <xdr:cNvPr id="425" name="楕円 424"/>
        <xdr:cNvSpPr/>
      </xdr:nvSpPr>
      <xdr:spPr>
        <a:xfrm>
          <a:off x="9588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170180</xdr:rowOff>
    </xdr:from>
    <xdr:ext cx="529590" cy="259080"/>
    <xdr:sp macro="" textlink="">
      <xdr:nvSpPr>
        <xdr:cNvPr id="426" name="テキスト ボックス 425"/>
        <xdr:cNvSpPr txBox="1"/>
      </xdr:nvSpPr>
      <xdr:spPr>
        <a:xfrm>
          <a:off x="9371965" y="135432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115570</xdr:rowOff>
    </xdr:from>
    <xdr:to xmlns:xdr="http://schemas.openxmlformats.org/drawingml/2006/spreadsheetDrawing">
      <xdr:col>46</xdr:col>
      <xdr:colOff>38100</xdr:colOff>
      <xdr:row>79</xdr:row>
      <xdr:rowOff>45720</xdr:rowOff>
    </xdr:to>
    <xdr:sp macro="" textlink="">
      <xdr:nvSpPr>
        <xdr:cNvPr id="427" name="楕円 426"/>
        <xdr:cNvSpPr/>
      </xdr:nvSpPr>
      <xdr:spPr>
        <a:xfrm>
          <a:off x="8699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36830</xdr:rowOff>
    </xdr:from>
    <xdr:ext cx="464820" cy="259080"/>
    <xdr:sp macro="" textlink="">
      <xdr:nvSpPr>
        <xdr:cNvPr id="428" name="テキスト ボックス 427"/>
        <xdr:cNvSpPr txBox="1"/>
      </xdr:nvSpPr>
      <xdr:spPr>
        <a:xfrm>
          <a:off x="8515350" y="135813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115570</xdr:rowOff>
    </xdr:from>
    <xdr:to xmlns:xdr="http://schemas.openxmlformats.org/drawingml/2006/spreadsheetDrawing">
      <xdr:col>41</xdr:col>
      <xdr:colOff>101600</xdr:colOff>
      <xdr:row>79</xdr:row>
      <xdr:rowOff>45720</xdr:rowOff>
    </xdr:to>
    <xdr:sp macro="" textlink="">
      <xdr:nvSpPr>
        <xdr:cNvPr id="429" name="楕円 428"/>
        <xdr:cNvSpPr/>
      </xdr:nvSpPr>
      <xdr:spPr>
        <a:xfrm>
          <a:off x="7810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37465</xdr:rowOff>
    </xdr:from>
    <xdr:ext cx="464820" cy="259080"/>
    <xdr:sp macro="" textlink="">
      <xdr:nvSpPr>
        <xdr:cNvPr id="430" name="テキスト ボックス 429"/>
        <xdr:cNvSpPr txBox="1"/>
      </xdr:nvSpPr>
      <xdr:spPr>
        <a:xfrm>
          <a:off x="7626350" y="135820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123825</xdr:rowOff>
    </xdr:from>
    <xdr:to xmlns:xdr="http://schemas.openxmlformats.org/drawingml/2006/spreadsheetDrawing">
      <xdr:col>36</xdr:col>
      <xdr:colOff>165100</xdr:colOff>
      <xdr:row>78</xdr:row>
      <xdr:rowOff>53975</xdr:rowOff>
    </xdr:to>
    <xdr:sp macro="" textlink="">
      <xdr:nvSpPr>
        <xdr:cNvPr id="431" name="楕円 430"/>
        <xdr:cNvSpPr/>
      </xdr:nvSpPr>
      <xdr:spPr>
        <a:xfrm>
          <a:off x="6921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45085</xdr:rowOff>
    </xdr:from>
    <xdr:ext cx="529590" cy="258445"/>
    <xdr:sp macro="" textlink="">
      <xdr:nvSpPr>
        <xdr:cNvPr id="432" name="テキスト ボックス 431"/>
        <xdr:cNvSpPr txBox="1"/>
      </xdr:nvSpPr>
      <xdr:spPr>
        <a:xfrm>
          <a:off x="6704965" y="134181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1" name="テキスト ボックス 440"/>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840" cy="259080"/>
    <xdr:sp macro="" textlink="">
      <xdr:nvSpPr>
        <xdr:cNvPr id="444" name="テキスト ボックス 443"/>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4000"/>
    <xdr:sp macro="" textlink="">
      <xdr:nvSpPr>
        <xdr:cNvPr id="446" name="テキスト ボックス 445"/>
        <xdr:cNvSpPr txBox="1"/>
      </xdr:nvSpPr>
      <xdr:spPr>
        <a:xfrm>
          <a:off x="6072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4000"/>
    <xdr:sp macro="" textlink="">
      <xdr:nvSpPr>
        <xdr:cNvPr id="450" name="テキスト ボックス 449"/>
        <xdr:cNvSpPr txBox="1"/>
      </xdr:nvSpPr>
      <xdr:spPr>
        <a:xfrm>
          <a:off x="6072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0550" cy="258445"/>
    <xdr:sp macro="" textlink="">
      <xdr:nvSpPr>
        <xdr:cNvPr id="452" name="テキスト ボックス 451"/>
        <xdr:cNvSpPr txBox="1"/>
      </xdr:nvSpPr>
      <xdr:spPr>
        <a:xfrm>
          <a:off x="6008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0550" cy="259080"/>
    <xdr:sp macro="" textlink="">
      <xdr:nvSpPr>
        <xdr:cNvPr id="454" name="テキスト ボックス 453"/>
        <xdr:cNvSpPr txBox="1"/>
      </xdr:nvSpPr>
      <xdr:spPr>
        <a:xfrm>
          <a:off x="6008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6" name="テキスト ボックス 455"/>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99</xdr:row>
      <xdr:rowOff>8890</xdr:rowOff>
    </xdr:to>
    <xdr:cxnSp macro="">
      <xdr:nvCxnSpPr>
        <xdr:cNvPr id="458" name="直線コネクタ 457"/>
        <xdr:cNvCxnSpPr/>
      </xdr:nvCxnSpPr>
      <xdr:spPr>
        <a:xfrm flipV="1">
          <a:off x="10475595" y="1561592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12700</xdr:rowOff>
    </xdr:from>
    <xdr:ext cx="469900" cy="259080"/>
    <xdr:sp macro="" textlink="">
      <xdr:nvSpPr>
        <xdr:cNvPr id="459" name="普通建設事業費 （ うち更新整備　）最小値テキスト"/>
        <xdr:cNvSpPr txBox="1"/>
      </xdr:nvSpPr>
      <xdr:spPr>
        <a:xfrm>
          <a:off x="10528300" y="16986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8890</xdr:rowOff>
    </xdr:from>
    <xdr:to xmlns:xdr="http://schemas.openxmlformats.org/drawingml/2006/spreadsheetDrawing">
      <xdr:col>55</xdr:col>
      <xdr:colOff>88900</xdr:colOff>
      <xdr:row>99</xdr:row>
      <xdr:rowOff>8890</xdr:rowOff>
    </xdr:to>
    <xdr:cxnSp macro="">
      <xdr:nvCxnSpPr>
        <xdr:cNvPr id="460" name="直線コネクタ 459"/>
        <xdr:cNvCxnSpPr/>
      </xdr:nvCxnSpPr>
      <xdr:spPr>
        <a:xfrm>
          <a:off x="10388600" y="1698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4000"/>
    <xdr:sp macro="" textlink="">
      <xdr:nvSpPr>
        <xdr:cNvPr id="461" name="普通建設事業費 （ うち更新整備　）最大値テキスト"/>
        <xdr:cNvSpPr txBox="1"/>
      </xdr:nvSpPr>
      <xdr:spPr>
        <a:xfrm>
          <a:off x="10528300" y="153911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62" name="直線コネクタ 461"/>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75565</xdr:rowOff>
    </xdr:from>
    <xdr:to xmlns:xdr="http://schemas.openxmlformats.org/drawingml/2006/spreadsheetDrawing">
      <xdr:col>55</xdr:col>
      <xdr:colOff>0</xdr:colOff>
      <xdr:row>95</xdr:row>
      <xdr:rowOff>64770</xdr:rowOff>
    </xdr:to>
    <xdr:cxnSp macro="">
      <xdr:nvCxnSpPr>
        <xdr:cNvPr id="463" name="直線コネクタ 462"/>
        <xdr:cNvCxnSpPr/>
      </xdr:nvCxnSpPr>
      <xdr:spPr>
        <a:xfrm>
          <a:off x="9639300" y="1619186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103505</xdr:rowOff>
    </xdr:from>
    <xdr:ext cx="534670" cy="259080"/>
    <xdr:sp macro="" textlink="">
      <xdr:nvSpPr>
        <xdr:cNvPr id="464" name="普通建設事業費 （ うち更新整備　）平均値テキスト"/>
        <xdr:cNvSpPr txBox="1"/>
      </xdr:nvSpPr>
      <xdr:spPr>
        <a:xfrm>
          <a:off x="10528300" y="16391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125095</xdr:rowOff>
    </xdr:from>
    <xdr:to xmlns:xdr="http://schemas.openxmlformats.org/drawingml/2006/spreadsheetDrawing">
      <xdr:col>55</xdr:col>
      <xdr:colOff>50800</xdr:colOff>
      <xdr:row>96</xdr:row>
      <xdr:rowOff>55245</xdr:rowOff>
    </xdr:to>
    <xdr:sp macro="" textlink="">
      <xdr:nvSpPr>
        <xdr:cNvPr id="465" name="フローチャート: 判断 464"/>
        <xdr:cNvSpPr/>
      </xdr:nvSpPr>
      <xdr:spPr>
        <a:xfrm>
          <a:off x="104267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75565</xdr:rowOff>
    </xdr:from>
    <xdr:to xmlns:xdr="http://schemas.openxmlformats.org/drawingml/2006/spreadsheetDrawing">
      <xdr:col>50</xdr:col>
      <xdr:colOff>114300</xdr:colOff>
      <xdr:row>96</xdr:row>
      <xdr:rowOff>96520</xdr:rowOff>
    </xdr:to>
    <xdr:cxnSp macro="">
      <xdr:nvCxnSpPr>
        <xdr:cNvPr id="466" name="直線コネクタ 465"/>
        <xdr:cNvCxnSpPr/>
      </xdr:nvCxnSpPr>
      <xdr:spPr>
        <a:xfrm flipV="1">
          <a:off x="8750300" y="16191865"/>
          <a:ext cx="889000" cy="363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92710</xdr:rowOff>
    </xdr:from>
    <xdr:to xmlns:xdr="http://schemas.openxmlformats.org/drawingml/2006/spreadsheetDrawing">
      <xdr:col>50</xdr:col>
      <xdr:colOff>165100</xdr:colOff>
      <xdr:row>96</xdr:row>
      <xdr:rowOff>22860</xdr:rowOff>
    </xdr:to>
    <xdr:sp macro="" textlink="">
      <xdr:nvSpPr>
        <xdr:cNvPr id="467" name="フローチャート: 判断 466"/>
        <xdr:cNvSpPr/>
      </xdr:nvSpPr>
      <xdr:spPr>
        <a:xfrm>
          <a:off x="9588500" y="1638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13970</xdr:rowOff>
    </xdr:from>
    <xdr:ext cx="529590" cy="259080"/>
    <xdr:sp macro="" textlink="">
      <xdr:nvSpPr>
        <xdr:cNvPr id="468" name="テキスト ボックス 467"/>
        <xdr:cNvSpPr txBox="1"/>
      </xdr:nvSpPr>
      <xdr:spPr>
        <a:xfrm>
          <a:off x="9371965" y="16473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143510</xdr:rowOff>
    </xdr:from>
    <xdr:to xmlns:xdr="http://schemas.openxmlformats.org/drawingml/2006/spreadsheetDrawing">
      <xdr:col>45</xdr:col>
      <xdr:colOff>177800</xdr:colOff>
      <xdr:row>96</xdr:row>
      <xdr:rowOff>96520</xdr:rowOff>
    </xdr:to>
    <xdr:cxnSp macro="">
      <xdr:nvCxnSpPr>
        <xdr:cNvPr id="469" name="直線コネクタ 468"/>
        <xdr:cNvCxnSpPr/>
      </xdr:nvCxnSpPr>
      <xdr:spPr>
        <a:xfrm>
          <a:off x="7861300" y="1643126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70" name="フローチャート: 判断 469"/>
        <xdr:cNvSpPr/>
      </xdr:nvSpPr>
      <xdr:spPr>
        <a:xfrm>
          <a:off x="8699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110490</xdr:rowOff>
    </xdr:from>
    <xdr:ext cx="529590" cy="254000"/>
    <xdr:sp macro="" textlink="">
      <xdr:nvSpPr>
        <xdr:cNvPr id="471" name="テキスト ボックス 470"/>
        <xdr:cNvSpPr txBox="1"/>
      </xdr:nvSpPr>
      <xdr:spPr>
        <a:xfrm>
          <a:off x="8482965" y="162267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143510</xdr:rowOff>
    </xdr:from>
    <xdr:to xmlns:xdr="http://schemas.openxmlformats.org/drawingml/2006/spreadsheetDrawing">
      <xdr:col>41</xdr:col>
      <xdr:colOff>50800</xdr:colOff>
      <xdr:row>96</xdr:row>
      <xdr:rowOff>50800</xdr:rowOff>
    </xdr:to>
    <xdr:cxnSp macro="">
      <xdr:nvCxnSpPr>
        <xdr:cNvPr id="472" name="直線コネクタ 471"/>
        <xdr:cNvCxnSpPr/>
      </xdr:nvCxnSpPr>
      <xdr:spPr>
        <a:xfrm flipV="1">
          <a:off x="6972300" y="164312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57785</xdr:rowOff>
    </xdr:from>
    <xdr:to xmlns:xdr="http://schemas.openxmlformats.org/drawingml/2006/spreadsheetDrawing">
      <xdr:col>41</xdr:col>
      <xdr:colOff>101600</xdr:colOff>
      <xdr:row>96</xdr:row>
      <xdr:rowOff>159385</xdr:rowOff>
    </xdr:to>
    <xdr:sp macro="" textlink="">
      <xdr:nvSpPr>
        <xdr:cNvPr id="473" name="フローチャート: 判断 472"/>
        <xdr:cNvSpPr/>
      </xdr:nvSpPr>
      <xdr:spPr>
        <a:xfrm>
          <a:off x="7810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150495</xdr:rowOff>
    </xdr:from>
    <xdr:ext cx="529590" cy="259080"/>
    <xdr:sp macro="" textlink="">
      <xdr:nvSpPr>
        <xdr:cNvPr id="474" name="テキスト ボックス 473"/>
        <xdr:cNvSpPr txBox="1"/>
      </xdr:nvSpPr>
      <xdr:spPr>
        <a:xfrm>
          <a:off x="7593965" y="16609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34290</xdr:rowOff>
    </xdr:from>
    <xdr:to xmlns:xdr="http://schemas.openxmlformats.org/drawingml/2006/spreadsheetDrawing">
      <xdr:col>36</xdr:col>
      <xdr:colOff>165100</xdr:colOff>
      <xdr:row>96</xdr:row>
      <xdr:rowOff>135890</xdr:rowOff>
    </xdr:to>
    <xdr:sp macro="" textlink="">
      <xdr:nvSpPr>
        <xdr:cNvPr id="475" name="フローチャート: 判断 474"/>
        <xdr:cNvSpPr/>
      </xdr:nvSpPr>
      <xdr:spPr>
        <a:xfrm>
          <a:off x="6921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127000</xdr:rowOff>
    </xdr:from>
    <xdr:ext cx="529590" cy="259080"/>
    <xdr:sp macro="" textlink="">
      <xdr:nvSpPr>
        <xdr:cNvPr id="476" name="テキスト ボックス 475"/>
        <xdr:cNvSpPr txBox="1"/>
      </xdr:nvSpPr>
      <xdr:spPr>
        <a:xfrm>
          <a:off x="6704965" y="16586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13970</xdr:rowOff>
    </xdr:from>
    <xdr:to xmlns:xdr="http://schemas.openxmlformats.org/drawingml/2006/spreadsheetDrawing">
      <xdr:col>55</xdr:col>
      <xdr:colOff>50800</xdr:colOff>
      <xdr:row>95</xdr:row>
      <xdr:rowOff>115570</xdr:rowOff>
    </xdr:to>
    <xdr:sp macro="" textlink="">
      <xdr:nvSpPr>
        <xdr:cNvPr id="482" name="楕円 481"/>
        <xdr:cNvSpPr/>
      </xdr:nvSpPr>
      <xdr:spPr>
        <a:xfrm>
          <a:off x="10426700" y="1630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36830</xdr:rowOff>
    </xdr:from>
    <xdr:ext cx="534670" cy="259080"/>
    <xdr:sp macro="" textlink="">
      <xdr:nvSpPr>
        <xdr:cNvPr id="483" name="普通建設事業費 （ うち更新整備　）該当値テキスト"/>
        <xdr:cNvSpPr txBox="1"/>
      </xdr:nvSpPr>
      <xdr:spPr>
        <a:xfrm>
          <a:off x="10528300" y="16153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24765</xdr:rowOff>
    </xdr:from>
    <xdr:to xmlns:xdr="http://schemas.openxmlformats.org/drawingml/2006/spreadsheetDrawing">
      <xdr:col>50</xdr:col>
      <xdr:colOff>165100</xdr:colOff>
      <xdr:row>94</xdr:row>
      <xdr:rowOff>126365</xdr:rowOff>
    </xdr:to>
    <xdr:sp macro="" textlink="">
      <xdr:nvSpPr>
        <xdr:cNvPr id="484" name="楕円 483"/>
        <xdr:cNvSpPr/>
      </xdr:nvSpPr>
      <xdr:spPr>
        <a:xfrm>
          <a:off x="9588500" y="16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143510</xdr:rowOff>
    </xdr:from>
    <xdr:ext cx="529590" cy="254000"/>
    <xdr:sp macro="" textlink="">
      <xdr:nvSpPr>
        <xdr:cNvPr id="485" name="テキスト ボックス 484"/>
        <xdr:cNvSpPr txBox="1"/>
      </xdr:nvSpPr>
      <xdr:spPr>
        <a:xfrm>
          <a:off x="9371965" y="159169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45720</xdr:rowOff>
    </xdr:from>
    <xdr:to xmlns:xdr="http://schemas.openxmlformats.org/drawingml/2006/spreadsheetDrawing">
      <xdr:col>46</xdr:col>
      <xdr:colOff>38100</xdr:colOff>
      <xdr:row>96</xdr:row>
      <xdr:rowOff>147320</xdr:rowOff>
    </xdr:to>
    <xdr:sp macro="" textlink="">
      <xdr:nvSpPr>
        <xdr:cNvPr id="486" name="楕円 485"/>
        <xdr:cNvSpPr/>
      </xdr:nvSpPr>
      <xdr:spPr>
        <a:xfrm>
          <a:off x="8699500" y="165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138430</xdr:rowOff>
    </xdr:from>
    <xdr:ext cx="529590" cy="259080"/>
    <xdr:sp macro="" textlink="">
      <xdr:nvSpPr>
        <xdr:cNvPr id="487" name="テキスト ボックス 486"/>
        <xdr:cNvSpPr txBox="1"/>
      </xdr:nvSpPr>
      <xdr:spPr>
        <a:xfrm>
          <a:off x="8482965" y="16597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92075</xdr:rowOff>
    </xdr:from>
    <xdr:to xmlns:xdr="http://schemas.openxmlformats.org/drawingml/2006/spreadsheetDrawing">
      <xdr:col>41</xdr:col>
      <xdr:colOff>101600</xdr:colOff>
      <xdr:row>96</xdr:row>
      <xdr:rowOff>22225</xdr:rowOff>
    </xdr:to>
    <xdr:sp macro="" textlink="">
      <xdr:nvSpPr>
        <xdr:cNvPr id="488" name="楕円 487"/>
        <xdr:cNvSpPr/>
      </xdr:nvSpPr>
      <xdr:spPr>
        <a:xfrm>
          <a:off x="781050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38735</xdr:rowOff>
    </xdr:from>
    <xdr:ext cx="529590" cy="259080"/>
    <xdr:sp macro="" textlink="">
      <xdr:nvSpPr>
        <xdr:cNvPr id="489" name="テキスト ボックス 488"/>
        <xdr:cNvSpPr txBox="1"/>
      </xdr:nvSpPr>
      <xdr:spPr>
        <a:xfrm>
          <a:off x="7593965" y="161550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0</xdr:rowOff>
    </xdr:from>
    <xdr:to xmlns:xdr="http://schemas.openxmlformats.org/drawingml/2006/spreadsheetDrawing">
      <xdr:col>36</xdr:col>
      <xdr:colOff>165100</xdr:colOff>
      <xdr:row>96</xdr:row>
      <xdr:rowOff>101600</xdr:rowOff>
    </xdr:to>
    <xdr:sp macro="" textlink="">
      <xdr:nvSpPr>
        <xdr:cNvPr id="490" name="楕円 489"/>
        <xdr:cNvSpPr/>
      </xdr:nvSpPr>
      <xdr:spPr>
        <a:xfrm>
          <a:off x="6921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118110</xdr:rowOff>
    </xdr:from>
    <xdr:ext cx="529590" cy="259080"/>
    <xdr:sp macro="" textlink="">
      <xdr:nvSpPr>
        <xdr:cNvPr id="491" name="テキスト ボックス 490"/>
        <xdr:cNvSpPr txBox="1"/>
      </xdr:nvSpPr>
      <xdr:spPr>
        <a:xfrm>
          <a:off x="6704965" y="162344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0" name="テキスト ボックス 499"/>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2" name="直線コネクタ 501"/>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3840" cy="254000"/>
    <xdr:sp macro="" textlink="">
      <xdr:nvSpPr>
        <xdr:cNvPr id="503" name="テキスト ボックス 502"/>
        <xdr:cNvSpPr txBox="1"/>
      </xdr:nvSpPr>
      <xdr:spPr>
        <a:xfrm>
          <a:off x="12197080" y="6398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000"/>
    <xdr:sp macro="" textlink="">
      <xdr:nvSpPr>
        <xdr:cNvPr id="505" name="テキスト ボックス 504"/>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06" name="直線コネクタ 505"/>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54000"/>
    <xdr:sp macro="" textlink="">
      <xdr:nvSpPr>
        <xdr:cNvPr id="507" name="テキスト ボックス 506"/>
        <xdr:cNvSpPr txBox="1"/>
      </xdr:nvSpPr>
      <xdr:spPr>
        <a:xfrm>
          <a:off x="11914505" y="525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09" name="テキスト ボックス 508"/>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49530</xdr:rowOff>
    </xdr:from>
    <xdr:to xmlns:xdr="http://schemas.openxmlformats.org/drawingml/2006/spreadsheetDrawing">
      <xdr:col>85</xdr:col>
      <xdr:colOff>126365</xdr:colOff>
      <xdr:row>38</xdr:row>
      <xdr:rowOff>25400</xdr:rowOff>
    </xdr:to>
    <xdr:cxnSp macro="">
      <xdr:nvCxnSpPr>
        <xdr:cNvPr id="511" name="直線コネクタ 510"/>
        <xdr:cNvCxnSpPr/>
      </xdr:nvCxnSpPr>
      <xdr:spPr>
        <a:xfrm flipV="1">
          <a:off x="16317595" y="536448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249555" cy="254000"/>
    <xdr:sp macro="" textlink="">
      <xdr:nvSpPr>
        <xdr:cNvPr id="512" name="災害復旧事業費最小値テキスト"/>
        <xdr:cNvSpPr txBox="1"/>
      </xdr:nvSpPr>
      <xdr:spPr>
        <a:xfrm>
          <a:off x="16370300" y="6544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13" name="直線コネクタ 512"/>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167640</xdr:rowOff>
    </xdr:from>
    <xdr:ext cx="534670" cy="254000"/>
    <xdr:sp macro="" textlink="">
      <xdr:nvSpPr>
        <xdr:cNvPr id="514" name="災害復旧事業費最大値テキスト"/>
        <xdr:cNvSpPr txBox="1"/>
      </xdr:nvSpPr>
      <xdr:spPr>
        <a:xfrm>
          <a:off x="16370300" y="51396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49530</xdr:rowOff>
    </xdr:from>
    <xdr:to xmlns:xdr="http://schemas.openxmlformats.org/drawingml/2006/spreadsheetDrawing">
      <xdr:col>86</xdr:col>
      <xdr:colOff>25400</xdr:colOff>
      <xdr:row>31</xdr:row>
      <xdr:rowOff>49530</xdr:rowOff>
    </xdr:to>
    <xdr:cxnSp macro="">
      <xdr:nvCxnSpPr>
        <xdr:cNvPr id="515" name="直線コネクタ 514"/>
        <xdr:cNvCxnSpPr/>
      </xdr:nvCxnSpPr>
      <xdr:spPr>
        <a:xfrm>
          <a:off x="16230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133350</xdr:rowOff>
    </xdr:from>
    <xdr:to xmlns:xdr="http://schemas.openxmlformats.org/drawingml/2006/spreadsheetDrawing">
      <xdr:col>85</xdr:col>
      <xdr:colOff>127000</xdr:colOff>
      <xdr:row>37</xdr:row>
      <xdr:rowOff>154940</xdr:rowOff>
    </xdr:to>
    <xdr:cxnSp macro="">
      <xdr:nvCxnSpPr>
        <xdr:cNvPr id="516" name="直線コネクタ 515"/>
        <xdr:cNvCxnSpPr/>
      </xdr:nvCxnSpPr>
      <xdr:spPr>
        <a:xfrm>
          <a:off x="15481300" y="64770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10795</xdr:rowOff>
    </xdr:from>
    <xdr:ext cx="469900" cy="258445"/>
    <xdr:sp macro="" textlink="">
      <xdr:nvSpPr>
        <xdr:cNvPr id="517" name="災害復旧事業費平均値テキスト"/>
        <xdr:cNvSpPr txBox="1"/>
      </xdr:nvSpPr>
      <xdr:spPr>
        <a:xfrm>
          <a:off x="16370300" y="60115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159385</xdr:rowOff>
    </xdr:from>
    <xdr:to xmlns:xdr="http://schemas.openxmlformats.org/drawingml/2006/spreadsheetDrawing">
      <xdr:col>85</xdr:col>
      <xdr:colOff>177800</xdr:colOff>
      <xdr:row>36</xdr:row>
      <xdr:rowOff>89535</xdr:rowOff>
    </xdr:to>
    <xdr:sp macro="" textlink="">
      <xdr:nvSpPr>
        <xdr:cNvPr id="518" name="フローチャート: 判断 517"/>
        <xdr:cNvSpPr/>
      </xdr:nvSpPr>
      <xdr:spPr>
        <a:xfrm>
          <a:off x="162687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24765</xdr:rowOff>
    </xdr:from>
    <xdr:to xmlns:xdr="http://schemas.openxmlformats.org/drawingml/2006/spreadsheetDrawing">
      <xdr:col>81</xdr:col>
      <xdr:colOff>50800</xdr:colOff>
      <xdr:row>37</xdr:row>
      <xdr:rowOff>133350</xdr:rowOff>
    </xdr:to>
    <xdr:cxnSp macro="">
      <xdr:nvCxnSpPr>
        <xdr:cNvPr id="519" name="直線コネクタ 518"/>
        <xdr:cNvCxnSpPr/>
      </xdr:nvCxnSpPr>
      <xdr:spPr>
        <a:xfrm>
          <a:off x="14592300" y="5682615"/>
          <a:ext cx="889000" cy="794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27305</xdr:rowOff>
    </xdr:from>
    <xdr:to xmlns:xdr="http://schemas.openxmlformats.org/drawingml/2006/spreadsheetDrawing">
      <xdr:col>81</xdr:col>
      <xdr:colOff>101600</xdr:colOff>
      <xdr:row>36</xdr:row>
      <xdr:rowOff>128905</xdr:rowOff>
    </xdr:to>
    <xdr:sp macro="" textlink="">
      <xdr:nvSpPr>
        <xdr:cNvPr id="520" name="フローチャート: 判断 519"/>
        <xdr:cNvSpPr/>
      </xdr:nvSpPr>
      <xdr:spPr>
        <a:xfrm>
          <a:off x="15430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145415</xdr:rowOff>
    </xdr:from>
    <xdr:ext cx="464820" cy="254000"/>
    <xdr:sp macro="" textlink="">
      <xdr:nvSpPr>
        <xdr:cNvPr id="521" name="テキスト ボックス 520"/>
        <xdr:cNvSpPr txBox="1"/>
      </xdr:nvSpPr>
      <xdr:spPr>
        <a:xfrm>
          <a:off x="15246350" y="59747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24765</xdr:rowOff>
    </xdr:from>
    <xdr:to xmlns:xdr="http://schemas.openxmlformats.org/drawingml/2006/spreadsheetDrawing">
      <xdr:col>76</xdr:col>
      <xdr:colOff>114300</xdr:colOff>
      <xdr:row>33</xdr:row>
      <xdr:rowOff>144780</xdr:rowOff>
    </xdr:to>
    <xdr:cxnSp macro="">
      <xdr:nvCxnSpPr>
        <xdr:cNvPr id="522" name="直線コネクタ 521"/>
        <xdr:cNvCxnSpPr/>
      </xdr:nvCxnSpPr>
      <xdr:spPr>
        <a:xfrm flipV="1">
          <a:off x="13703300" y="56826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20320</xdr:rowOff>
    </xdr:from>
    <xdr:to xmlns:xdr="http://schemas.openxmlformats.org/drawingml/2006/spreadsheetDrawing">
      <xdr:col>76</xdr:col>
      <xdr:colOff>165100</xdr:colOff>
      <xdr:row>36</xdr:row>
      <xdr:rowOff>121920</xdr:rowOff>
    </xdr:to>
    <xdr:sp macro="" textlink="">
      <xdr:nvSpPr>
        <xdr:cNvPr id="523" name="フローチャート: 判断 522"/>
        <xdr:cNvSpPr/>
      </xdr:nvSpPr>
      <xdr:spPr>
        <a:xfrm>
          <a:off x="14541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113030</xdr:rowOff>
    </xdr:from>
    <xdr:ext cx="464820" cy="259080"/>
    <xdr:sp macro="" textlink="">
      <xdr:nvSpPr>
        <xdr:cNvPr id="524" name="テキスト ボックス 523"/>
        <xdr:cNvSpPr txBox="1"/>
      </xdr:nvSpPr>
      <xdr:spPr>
        <a:xfrm>
          <a:off x="14357350" y="6285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144780</xdr:rowOff>
    </xdr:from>
    <xdr:to xmlns:xdr="http://schemas.openxmlformats.org/drawingml/2006/spreadsheetDrawing">
      <xdr:col>71</xdr:col>
      <xdr:colOff>177800</xdr:colOff>
      <xdr:row>34</xdr:row>
      <xdr:rowOff>24130</xdr:rowOff>
    </xdr:to>
    <xdr:cxnSp macro="">
      <xdr:nvCxnSpPr>
        <xdr:cNvPr id="525" name="直線コネクタ 524"/>
        <xdr:cNvCxnSpPr/>
      </xdr:nvCxnSpPr>
      <xdr:spPr>
        <a:xfrm flipV="1">
          <a:off x="12814300" y="580263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31</xdr:row>
      <xdr:rowOff>57150</xdr:rowOff>
    </xdr:from>
    <xdr:to xmlns:xdr="http://schemas.openxmlformats.org/drawingml/2006/spreadsheetDrawing">
      <xdr:col>72</xdr:col>
      <xdr:colOff>38100</xdr:colOff>
      <xdr:row>31</xdr:row>
      <xdr:rowOff>158750</xdr:rowOff>
    </xdr:to>
    <xdr:sp macro="" textlink="">
      <xdr:nvSpPr>
        <xdr:cNvPr id="526" name="フローチャート: 判断 525"/>
        <xdr:cNvSpPr/>
      </xdr:nvSpPr>
      <xdr:spPr>
        <a:xfrm>
          <a:off x="136525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30</xdr:row>
      <xdr:rowOff>3810</xdr:rowOff>
    </xdr:from>
    <xdr:ext cx="529590" cy="259080"/>
    <xdr:sp macro="" textlink="">
      <xdr:nvSpPr>
        <xdr:cNvPr id="527" name="テキスト ボックス 526"/>
        <xdr:cNvSpPr txBox="1"/>
      </xdr:nvSpPr>
      <xdr:spPr>
        <a:xfrm>
          <a:off x="13435965" y="5147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74930</xdr:rowOff>
    </xdr:from>
    <xdr:to xmlns:xdr="http://schemas.openxmlformats.org/drawingml/2006/spreadsheetDrawing">
      <xdr:col>67</xdr:col>
      <xdr:colOff>101600</xdr:colOff>
      <xdr:row>33</xdr:row>
      <xdr:rowOff>4445</xdr:rowOff>
    </xdr:to>
    <xdr:sp macro="" textlink="">
      <xdr:nvSpPr>
        <xdr:cNvPr id="528" name="フローチャート: 判断 527"/>
        <xdr:cNvSpPr/>
      </xdr:nvSpPr>
      <xdr:spPr>
        <a:xfrm>
          <a:off x="12763500" y="5561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31</xdr:row>
      <xdr:rowOff>20955</xdr:rowOff>
    </xdr:from>
    <xdr:ext cx="529590" cy="254000"/>
    <xdr:sp macro="" textlink="">
      <xdr:nvSpPr>
        <xdr:cNvPr id="529" name="テキスト ボックス 528"/>
        <xdr:cNvSpPr txBox="1"/>
      </xdr:nvSpPr>
      <xdr:spPr>
        <a:xfrm>
          <a:off x="12546965" y="5335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103505</xdr:rowOff>
    </xdr:from>
    <xdr:to xmlns:xdr="http://schemas.openxmlformats.org/drawingml/2006/spreadsheetDrawing">
      <xdr:col>85</xdr:col>
      <xdr:colOff>177800</xdr:colOff>
      <xdr:row>38</xdr:row>
      <xdr:rowOff>33655</xdr:rowOff>
    </xdr:to>
    <xdr:sp macro="" textlink="">
      <xdr:nvSpPr>
        <xdr:cNvPr id="535" name="楕円 534"/>
        <xdr:cNvSpPr/>
      </xdr:nvSpPr>
      <xdr:spPr>
        <a:xfrm>
          <a:off x="16268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18415</xdr:rowOff>
    </xdr:from>
    <xdr:ext cx="378460" cy="254000"/>
    <xdr:sp macro="" textlink="">
      <xdr:nvSpPr>
        <xdr:cNvPr id="536" name="災害復旧事業費該当値テキスト"/>
        <xdr:cNvSpPr txBox="1"/>
      </xdr:nvSpPr>
      <xdr:spPr>
        <a:xfrm>
          <a:off x="16370300" y="63620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82550</xdr:rowOff>
    </xdr:from>
    <xdr:to xmlns:xdr="http://schemas.openxmlformats.org/drawingml/2006/spreadsheetDrawing">
      <xdr:col>81</xdr:col>
      <xdr:colOff>101600</xdr:colOff>
      <xdr:row>38</xdr:row>
      <xdr:rowOff>12700</xdr:rowOff>
    </xdr:to>
    <xdr:sp macro="" textlink="">
      <xdr:nvSpPr>
        <xdr:cNvPr id="537" name="楕円 536"/>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3810</xdr:rowOff>
    </xdr:from>
    <xdr:ext cx="464820" cy="259080"/>
    <xdr:sp macro="" textlink="">
      <xdr:nvSpPr>
        <xdr:cNvPr id="538" name="テキスト ボックス 537"/>
        <xdr:cNvSpPr txBox="1"/>
      </xdr:nvSpPr>
      <xdr:spPr>
        <a:xfrm>
          <a:off x="15246350" y="6518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145415</xdr:rowOff>
    </xdr:from>
    <xdr:to xmlns:xdr="http://schemas.openxmlformats.org/drawingml/2006/spreadsheetDrawing">
      <xdr:col>76</xdr:col>
      <xdr:colOff>165100</xdr:colOff>
      <xdr:row>33</xdr:row>
      <xdr:rowOff>75565</xdr:rowOff>
    </xdr:to>
    <xdr:sp macro="" textlink="">
      <xdr:nvSpPr>
        <xdr:cNvPr id="539" name="楕円 538"/>
        <xdr:cNvSpPr/>
      </xdr:nvSpPr>
      <xdr:spPr>
        <a:xfrm>
          <a:off x="14541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31</xdr:row>
      <xdr:rowOff>92075</xdr:rowOff>
    </xdr:from>
    <xdr:ext cx="529590" cy="259080"/>
    <xdr:sp macro="" textlink="">
      <xdr:nvSpPr>
        <xdr:cNvPr id="540" name="テキスト ボックス 539"/>
        <xdr:cNvSpPr txBox="1"/>
      </xdr:nvSpPr>
      <xdr:spPr>
        <a:xfrm>
          <a:off x="14324965" y="5407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93980</xdr:rowOff>
    </xdr:from>
    <xdr:to xmlns:xdr="http://schemas.openxmlformats.org/drawingml/2006/spreadsheetDrawing">
      <xdr:col>72</xdr:col>
      <xdr:colOff>38100</xdr:colOff>
      <xdr:row>34</xdr:row>
      <xdr:rowOff>24130</xdr:rowOff>
    </xdr:to>
    <xdr:sp macro="" textlink="">
      <xdr:nvSpPr>
        <xdr:cNvPr id="541" name="楕円 540"/>
        <xdr:cNvSpPr/>
      </xdr:nvSpPr>
      <xdr:spPr>
        <a:xfrm>
          <a:off x="13652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15240</xdr:rowOff>
    </xdr:from>
    <xdr:ext cx="529590" cy="259080"/>
    <xdr:sp macro="" textlink="">
      <xdr:nvSpPr>
        <xdr:cNvPr id="542" name="テキスト ボックス 541"/>
        <xdr:cNvSpPr txBox="1"/>
      </xdr:nvSpPr>
      <xdr:spPr>
        <a:xfrm>
          <a:off x="13435965" y="5844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144780</xdr:rowOff>
    </xdr:from>
    <xdr:to xmlns:xdr="http://schemas.openxmlformats.org/drawingml/2006/spreadsheetDrawing">
      <xdr:col>67</xdr:col>
      <xdr:colOff>101600</xdr:colOff>
      <xdr:row>34</xdr:row>
      <xdr:rowOff>74930</xdr:rowOff>
    </xdr:to>
    <xdr:sp macro="" textlink="">
      <xdr:nvSpPr>
        <xdr:cNvPr id="543" name="楕円 542"/>
        <xdr:cNvSpPr/>
      </xdr:nvSpPr>
      <xdr:spPr>
        <a:xfrm>
          <a:off x="127635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66040</xdr:rowOff>
    </xdr:from>
    <xdr:ext cx="529590" cy="254000"/>
    <xdr:sp macro="" textlink="">
      <xdr:nvSpPr>
        <xdr:cNvPr id="544" name="テキスト ボックス 543"/>
        <xdr:cNvSpPr txBox="1"/>
      </xdr:nvSpPr>
      <xdr:spPr>
        <a:xfrm>
          <a:off x="12546965" y="58953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3" name="テキスト ボックス 552"/>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56" name="テキスト ボックス 555"/>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58" name="テキスト ボックス 557"/>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59080"/>
    <xdr:sp macro="" textlink="">
      <xdr:nvSpPr>
        <xdr:cNvPr id="570" name="テキスト ボックス 569"/>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4475" cy="259080"/>
    <xdr:sp macro="" textlink="">
      <xdr:nvSpPr>
        <xdr:cNvPr id="573" name="テキスト ボックス 572"/>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59080"/>
    <xdr:sp macro="" textlink="">
      <xdr:nvSpPr>
        <xdr:cNvPr id="576" name="テキスト ボックス 575"/>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59080"/>
    <xdr:sp macro="" textlink="">
      <xdr:nvSpPr>
        <xdr:cNvPr id="578" name="テキスト ボックス 577"/>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4475" cy="259080"/>
    <xdr:sp macro="" textlink="">
      <xdr:nvSpPr>
        <xdr:cNvPr id="587" name="テキスト ボックス 586"/>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4475" cy="259080"/>
    <xdr:sp macro="" textlink="">
      <xdr:nvSpPr>
        <xdr:cNvPr id="589" name="テキスト ボックス 588"/>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4475" cy="259080"/>
    <xdr:sp macro="" textlink="">
      <xdr:nvSpPr>
        <xdr:cNvPr id="591" name="テキスト ボックス 590"/>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4475" cy="259080"/>
    <xdr:sp macro="" textlink="">
      <xdr:nvSpPr>
        <xdr:cNvPr id="593" name="テキスト ボックス 592"/>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2" name="テキスト ボックス 601"/>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3840" cy="254000"/>
    <xdr:sp macro="" textlink="">
      <xdr:nvSpPr>
        <xdr:cNvPr id="604" name="テキスト ボックス 603"/>
        <xdr:cNvSpPr txBox="1"/>
      </xdr:nvSpPr>
      <xdr:spPr>
        <a:xfrm>
          <a:off x="12197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139700</xdr:rowOff>
    </xdr:from>
    <xdr:to xmlns:xdr="http://schemas.openxmlformats.org/drawingml/2006/spreadsheetDrawing">
      <xdr:col>89</xdr:col>
      <xdr:colOff>177800</xdr:colOff>
      <xdr:row>79</xdr:row>
      <xdr:rowOff>139700</xdr:rowOff>
    </xdr:to>
    <xdr:cxnSp macro="">
      <xdr:nvCxnSpPr>
        <xdr:cNvPr id="605" name="直線コネクタ 604"/>
        <xdr:cNvCxnSpPr/>
      </xdr:nvCxnSpPr>
      <xdr:spPr>
        <a:xfrm>
          <a:off x="12446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168910</xdr:rowOff>
    </xdr:from>
    <xdr:ext cx="531495" cy="254000"/>
    <xdr:sp macro="" textlink="">
      <xdr:nvSpPr>
        <xdr:cNvPr id="606" name="テキスト ボックス 605"/>
        <xdr:cNvSpPr txBox="1"/>
      </xdr:nvSpPr>
      <xdr:spPr>
        <a:xfrm>
          <a:off x="11914505" y="13542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07" name="直線コネクタ 606"/>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54610</xdr:rowOff>
    </xdr:from>
    <xdr:ext cx="531495" cy="254000"/>
    <xdr:sp macro="" textlink="">
      <xdr:nvSpPr>
        <xdr:cNvPr id="608" name="テキスト ボックス 607"/>
        <xdr:cNvSpPr txBox="1"/>
      </xdr:nvSpPr>
      <xdr:spPr>
        <a:xfrm>
          <a:off x="11914505" y="13256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82550</xdr:rowOff>
    </xdr:from>
    <xdr:to xmlns:xdr="http://schemas.openxmlformats.org/drawingml/2006/spreadsheetDrawing">
      <xdr:col>89</xdr:col>
      <xdr:colOff>177800</xdr:colOff>
      <xdr:row>76</xdr:row>
      <xdr:rowOff>82550</xdr:rowOff>
    </xdr:to>
    <xdr:cxnSp macro="">
      <xdr:nvCxnSpPr>
        <xdr:cNvPr id="609" name="直線コネクタ 608"/>
        <xdr:cNvCxnSpPr/>
      </xdr:nvCxnSpPr>
      <xdr:spPr>
        <a:xfrm>
          <a:off x="12446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111760</xdr:rowOff>
    </xdr:from>
    <xdr:ext cx="531495" cy="254000"/>
    <xdr:sp macro="" textlink="">
      <xdr:nvSpPr>
        <xdr:cNvPr id="610" name="テキスト ボックス 609"/>
        <xdr:cNvSpPr txBox="1"/>
      </xdr:nvSpPr>
      <xdr:spPr>
        <a:xfrm>
          <a:off x="11914505" y="12970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12" name="テキスト ボックス 611"/>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25400</xdr:rowOff>
    </xdr:from>
    <xdr:to xmlns:xdr="http://schemas.openxmlformats.org/drawingml/2006/spreadsheetDrawing">
      <xdr:col>89</xdr:col>
      <xdr:colOff>177800</xdr:colOff>
      <xdr:row>73</xdr:row>
      <xdr:rowOff>25400</xdr:rowOff>
    </xdr:to>
    <xdr:cxnSp macro="">
      <xdr:nvCxnSpPr>
        <xdr:cNvPr id="613" name="直線コネクタ 612"/>
        <xdr:cNvCxnSpPr/>
      </xdr:nvCxnSpPr>
      <xdr:spPr>
        <a:xfrm>
          <a:off x="12446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54610</xdr:rowOff>
    </xdr:from>
    <xdr:ext cx="590550" cy="254000"/>
    <xdr:sp macro="" textlink="">
      <xdr:nvSpPr>
        <xdr:cNvPr id="614" name="テキスト ボックス 613"/>
        <xdr:cNvSpPr txBox="1"/>
      </xdr:nvSpPr>
      <xdr:spPr>
        <a:xfrm>
          <a:off x="11850370" y="123990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15" name="直線コネクタ 614"/>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0550" cy="254000"/>
    <xdr:sp macro="" textlink="">
      <xdr:nvSpPr>
        <xdr:cNvPr id="616" name="テキスト ボックス 615"/>
        <xdr:cNvSpPr txBox="1"/>
      </xdr:nvSpPr>
      <xdr:spPr>
        <a:xfrm>
          <a:off x="11850370" y="12113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69</xdr:row>
      <xdr:rowOff>139700</xdr:rowOff>
    </xdr:from>
    <xdr:to xmlns:xdr="http://schemas.openxmlformats.org/drawingml/2006/spreadsheetDrawing">
      <xdr:col>89</xdr:col>
      <xdr:colOff>177800</xdr:colOff>
      <xdr:row>69</xdr:row>
      <xdr:rowOff>139700</xdr:rowOff>
    </xdr:to>
    <xdr:cxnSp macro="">
      <xdr:nvCxnSpPr>
        <xdr:cNvPr id="617" name="直線コネクタ 616"/>
        <xdr:cNvCxnSpPr/>
      </xdr:nvCxnSpPr>
      <xdr:spPr>
        <a:xfrm>
          <a:off x="12446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68</xdr:row>
      <xdr:rowOff>168910</xdr:rowOff>
    </xdr:from>
    <xdr:ext cx="590550" cy="254000"/>
    <xdr:sp macro="" textlink="">
      <xdr:nvSpPr>
        <xdr:cNvPr id="618" name="テキスト ボックス 617"/>
        <xdr:cNvSpPr txBox="1"/>
      </xdr:nvSpPr>
      <xdr:spPr>
        <a:xfrm>
          <a:off x="11850370" y="11827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0" name="テキスト ボックス 619"/>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163195</xdr:rowOff>
    </xdr:from>
    <xdr:to xmlns:xdr="http://schemas.openxmlformats.org/drawingml/2006/spreadsheetDrawing">
      <xdr:col>85</xdr:col>
      <xdr:colOff>126365</xdr:colOff>
      <xdr:row>78</xdr:row>
      <xdr:rowOff>125730</xdr:rowOff>
    </xdr:to>
    <xdr:cxnSp macro="">
      <xdr:nvCxnSpPr>
        <xdr:cNvPr id="622" name="直線コネクタ 621"/>
        <xdr:cNvCxnSpPr/>
      </xdr:nvCxnSpPr>
      <xdr:spPr>
        <a:xfrm flipV="1">
          <a:off x="16317595" y="1216469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129540</xdr:rowOff>
    </xdr:from>
    <xdr:ext cx="534670" cy="259080"/>
    <xdr:sp macro="" textlink="">
      <xdr:nvSpPr>
        <xdr:cNvPr id="623" name="公債費最小値テキスト"/>
        <xdr:cNvSpPr txBox="1"/>
      </xdr:nvSpPr>
      <xdr:spPr>
        <a:xfrm>
          <a:off x="16370300" y="1350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125730</xdr:rowOff>
    </xdr:from>
    <xdr:to xmlns:xdr="http://schemas.openxmlformats.org/drawingml/2006/spreadsheetDrawing">
      <xdr:col>86</xdr:col>
      <xdr:colOff>25400</xdr:colOff>
      <xdr:row>78</xdr:row>
      <xdr:rowOff>125730</xdr:rowOff>
    </xdr:to>
    <xdr:cxnSp macro="">
      <xdr:nvCxnSpPr>
        <xdr:cNvPr id="624" name="直線コネクタ 623"/>
        <xdr:cNvCxnSpPr/>
      </xdr:nvCxnSpPr>
      <xdr:spPr>
        <a:xfrm>
          <a:off x="16230600" y="1349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109855</xdr:rowOff>
    </xdr:from>
    <xdr:ext cx="598805" cy="254000"/>
    <xdr:sp macro="" textlink="">
      <xdr:nvSpPr>
        <xdr:cNvPr id="625" name="公債費最大値テキスト"/>
        <xdr:cNvSpPr txBox="1"/>
      </xdr:nvSpPr>
      <xdr:spPr>
        <a:xfrm>
          <a:off x="16370300" y="119399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163195</xdr:rowOff>
    </xdr:from>
    <xdr:to xmlns:xdr="http://schemas.openxmlformats.org/drawingml/2006/spreadsheetDrawing">
      <xdr:col>86</xdr:col>
      <xdr:colOff>25400</xdr:colOff>
      <xdr:row>70</xdr:row>
      <xdr:rowOff>163195</xdr:rowOff>
    </xdr:to>
    <xdr:cxnSp macro="">
      <xdr:nvCxnSpPr>
        <xdr:cNvPr id="626" name="直線コネクタ 625"/>
        <xdr:cNvCxnSpPr/>
      </xdr:nvCxnSpPr>
      <xdr:spPr>
        <a:xfrm>
          <a:off x="16230600" y="1216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98425</xdr:rowOff>
    </xdr:from>
    <xdr:to xmlns:xdr="http://schemas.openxmlformats.org/drawingml/2006/spreadsheetDrawing">
      <xdr:col>85</xdr:col>
      <xdr:colOff>127000</xdr:colOff>
      <xdr:row>73</xdr:row>
      <xdr:rowOff>143510</xdr:rowOff>
    </xdr:to>
    <xdr:cxnSp macro="">
      <xdr:nvCxnSpPr>
        <xdr:cNvPr id="627" name="直線コネクタ 626"/>
        <xdr:cNvCxnSpPr/>
      </xdr:nvCxnSpPr>
      <xdr:spPr>
        <a:xfrm flipV="1">
          <a:off x="15481300" y="126142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17780</xdr:rowOff>
    </xdr:from>
    <xdr:ext cx="534670" cy="254000"/>
    <xdr:sp macro="" textlink="">
      <xdr:nvSpPr>
        <xdr:cNvPr id="628" name="公債費平均値テキスト"/>
        <xdr:cNvSpPr txBox="1"/>
      </xdr:nvSpPr>
      <xdr:spPr>
        <a:xfrm>
          <a:off x="16370300" y="1287653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39370</xdr:rowOff>
    </xdr:from>
    <xdr:to xmlns:xdr="http://schemas.openxmlformats.org/drawingml/2006/spreadsheetDrawing">
      <xdr:col>85</xdr:col>
      <xdr:colOff>177800</xdr:colOff>
      <xdr:row>75</xdr:row>
      <xdr:rowOff>140970</xdr:rowOff>
    </xdr:to>
    <xdr:sp macro="" textlink="">
      <xdr:nvSpPr>
        <xdr:cNvPr id="629" name="フローチャート: 判断 628"/>
        <xdr:cNvSpPr/>
      </xdr:nvSpPr>
      <xdr:spPr>
        <a:xfrm>
          <a:off x="16268700" y="1289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143510</xdr:rowOff>
    </xdr:from>
    <xdr:to xmlns:xdr="http://schemas.openxmlformats.org/drawingml/2006/spreadsheetDrawing">
      <xdr:col>81</xdr:col>
      <xdr:colOff>50800</xdr:colOff>
      <xdr:row>74</xdr:row>
      <xdr:rowOff>146050</xdr:rowOff>
    </xdr:to>
    <xdr:cxnSp macro="">
      <xdr:nvCxnSpPr>
        <xdr:cNvPr id="630" name="直線コネクタ 629"/>
        <xdr:cNvCxnSpPr/>
      </xdr:nvCxnSpPr>
      <xdr:spPr>
        <a:xfrm flipV="1">
          <a:off x="14592300" y="1265936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63500</xdr:rowOff>
    </xdr:from>
    <xdr:to xmlns:xdr="http://schemas.openxmlformats.org/drawingml/2006/spreadsheetDrawing">
      <xdr:col>81</xdr:col>
      <xdr:colOff>101600</xdr:colOff>
      <xdr:row>75</xdr:row>
      <xdr:rowOff>164465</xdr:rowOff>
    </xdr:to>
    <xdr:sp macro="" textlink="">
      <xdr:nvSpPr>
        <xdr:cNvPr id="631" name="フローチャート: 判断 630"/>
        <xdr:cNvSpPr/>
      </xdr:nvSpPr>
      <xdr:spPr>
        <a:xfrm>
          <a:off x="15430500" y="12922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155575</xdr:rowOff>
    </xdr:from>
    <xdr:ext cx="529590" cy="254000"/>
    <xdr:sp macro="" textlink="">
      <xdr:nvSpPr>
        <xdr:cNvPr id="632" name="テキスト ボックス 631"/>
        <xdr:cNvSpPr txBox="1"/>
      </xdr:nvSpPr>
      <xdr:spPr>
        <a:xfrm>
          <a:off x="15213965" y="130143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146050</xdr:rowOff>
    </xdr:from>
    <xdr:to xmlns:xdr="http://schemas.openxmlformats.org/drawingml/2006/spreadsheetDrawing">
      <xdr:col>76</xdr:col>
      <xdr:colOff>114300</xdr:colOff>
      <xdr:row>75</xdr:row>
      <xdr:rowOff>38735</xdr:rowOff>
    </xdr:to>
    <xdr:cxnSp macro="">
      <xdr:nvCxnSpPr>
        <xdr:cNvPr id="633" name="直線コネクタ 632"/>
        <xdr:cNvCxnSpPr/>
      </xdr:nvCxnSpPr>
      <xdr:spPr>
        <a:xfrm flipV="1">
          <a:off x="13703300" y="128333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71120</xdr:rowOff>
    </xdr:from>
    <xdr:to xmlns:xdr="http://schemas.openxmlformats.org/drawingml/2006/spreadsheetDrawing">
      <xdr:col>76</xdr:col>
      <xdr:colOff>165100</xdr:colOff>
      <xdr:row>76</xdr:row>
      <xdr:rowOff>1270</xdr:rowOff>
    </xdr:to>
    <xdr:sp macro="" textlink="">
      <xdr:nvSpPr>
        <xdr:cNvPr id="634" name="フローチャート: 判断 633"/>
        <xdr:cNvSpPr/>
      </xdr:nvSpPr>
      <xdr:spPr>
        <a:xfrm>
          <a:off x="14541500" y="1292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163830</xdr:rowOff>
    </xdr:from>
    <xdr:ext cx="529590" cy="259080"/>
    <xdr:sp macro="" textlink="">
      <xdr:nvSpPr>
        <xdr:cNvPr id="635" name="テキスト ボックス 634"/>
        <xdr:cNvSpPr txBox="1"/>
      </xdr:nvSpPr>
      <xdr:spPr>
        <a:xfrm>
          <a:off x="14324965" y="13022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38735</xdr:rowOff>
    </xdr:from>
    <xdr:to xmlns:xdr="http://schemas.openxmlformats.org/drawingml/2006/spreadsheetDrawing">
      <xdr:col>71</xdr:col>
      <xdr:colOff>177800</xdr:colOff>
      <xdr:row>75</xdr:row>
      <xdr:rowOff>118745</xdr:rowOff>
    </xdr:to>
    <xdr:cxnSp macro="">
      <xdr:nvCxnSpPr>
        <xdr:cNvPr id="636" name="直線コネクタ 635"/>
        <xdr:cNvCxnSpPr/>
      </xdr:nvCxnSpPr>
      <xdr:spPr>
        <a:xfrm flipV="1">
          <a:off x="12814300" y="128974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22860</xdr:rowOff>
    </xdr:from>
    <xdr:to xmlns:xdr="http://schemas.openxmlformats.org/drawingml/2006/spreadsheetDrawing">
      <xdr:col>72</xdr:col>
      <xdr:colOff>38100</xdr:colOff>
      <xdr:row>75</xdr:row>
      <xdr:rowOff>124460</xdr:rowOff>
    </xdr:to>
    <xdr:sp macro="" textlink="">
      <xdr:nvSpPr>
        <xdr:cNvPr id="637" name="フローチャート: 判断 636"/>
        <xdr:cNvSpPr/>
      </xdr:nvSpPr>
      <xdr:spPr>
        <a:xfrm>
          <a:off x="13652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115570</xdr:rowOff>
    </xdr:from>
    <xdr:ext cx="529590" cy="259080"/>
    <xdr:sp macro="" textlink="">
      <xdr:nvSpPr>
        <xdr:cNvPr id="638" name="テキスト ボックス 637"/>
        <xdr:cNvSpPr txBox="1"/>
      </xdr:nvSpPr>
      <xdr:spPr>
        <a:xfrm>
          <a:off x="13435965" y="12974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84455</xdr:rowOff>
    </xdr:from>
    <xdr:to xmlns:xdr="http://schemas.openxmlformats.org/drawingml/2006/spreadsheetDrawing">
      <xdr:col>67</xdr:col>
      <xdr:colOff>101600</xdr:colOff>
      <xdr:row>76</xdr:row>
      <xdr:rowOff>14605</xdr:rowOff>
    </xdr:to>
    <xdr:sp macro="" textlink="">
      <xdr:nvSpPr>
        <xdr:cNvPr id="639" name="フローチャート: 判断 638"/>
        <xdr:cNvSpPr/>
      </xdr:nvSpPr>
      <xdr:spPr>
        <a:xfrm>
          <a:off x="12763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6350</xdr:rowOff>
    </xdr:from>
    <xdr:ext cx="529590" cy="254000"/>
    <xdr:sp macro="" textlink="">
      <xdr:nvSpPr>
        <xdr:cNvPr id="640" name="テキスト ボックス 639"/>
        <xdr:cNvSpPr txBox="1"/>
      </xdr:nvSpPr>
      <xdr:spPr>
        <a:xfrm>
          <a:off x="12546965" y="13036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47625</xdr:rowOff>
    </xdr:from>
    <xdr:to xmlns:xdr="http://schemas.openxmlformats.org/drawingml/2006/spreadsheetDrawing">
      <xdr:col>85</xdr:col>
      <xdr:colOff>177800</xdr:colOff>
      <xdr:row>73</xdr:row>
      <xdr:rowOff>149225</xdr:rowOff>
    </xdr:to>
    <xdr:sp macro="" textlink="">
      <xdr:nvSpPr>
        <xdr:cNvPr id="646" name="楕円 645"/>
        <xdr:cNvSpPr/>
      </xdr:nvSpPr>
      <xdr:spPr>
        <a:xfrm>
          <a:off x="162687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70485</xdr:rowOff>
    </xdr:from>
    <xdr:ext cx="534670" cy="259080"/>
    <xdr:sp macro="" textlink="">
      <xdr:nvSpPr>
        <xdr:cNvPr id="647" name="公債費該当値テキスト"/>
        <xdr:cNvSpPr txBox="1"/>
      </xdr:nvSpPr>
      <xdr:spPr>
        <a:xfrm>
          <a:off x="16370300" y="12414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92075</xdr:rowOff>
    </xdr:from>
    <xdr:to xmlns:xdr="http://schemas.openxmlformats.org/drawingml/2006/spreadsheetDrawing">
      <xdr:col>81</xdr:col>
      <xdr:colOff>101600</xdr:colOff>
      <xdr:row>74</xdr:row>
      <xdr:rowOff>22225</xdr:rowOff>
    </xdr:to>
    <xdr:sp macro="" textlink="">
      <xdr:nvSpPr>
        <xdr:cNvPr id="648" name="楕円 647"/>
        <xdr:cNvSpPr/>
      </xdr:nvSpPr>
      <xdr:spPr>
        <a:xfrm>
          <a:off x="15430500" y="126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38735</xdr:rowOff>
    </xdr:from>
    <xdr:ext cx="529590" cy="259080"/>
    <xdr:sp macro="" textlink="">
      <xdr:nvSpPr>
        <xdr:cNvPr id="649" name="テキスト ボックス 648"/>
        <xdr:cNvSpPr txBox="1"/>
      </xdr:nvSpPr>
      <xdr:spPr>
        <a:xfrm>
          <a:off x="15213965" y="12383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95250</xdr:rowOff>
    </xdr:from>
    <xdr:to xmlns:xdr="http://schemas.openxmlformats.org/drawingml/2006/spreadsheetDrawing">
      <xdr:col>76</xdr:col>
      <xdr:colOff>165100</xdr:colOff>
      <xdr:row>75</xdr:row>
      <xdr:rowOff>25400</xdr:rowOff>
    </xdr:to>
    <xdr:sp macro="" textlink="">
      <xdr:nvSpPr>
        <xdr:cNvPr id="650" name="楕円 649"/>
        <xdr:cNvSpPr/>
      </xdr:nvSpPr>
      <xdr:spPr>
        <a:xfrm>
          <a:off x="145415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41910</xdr:rowOff>
    </xdr:from>
    <xdr:ext cx="529590" cy="254000"/>
    <xdr:sp macro="" textlink="">
      <xdr:nvSpPr>
        <xdr:cNvPr id="651" name="テキスト ボックス 650"/>
        <xdr:cNvSpPr txBox="1"/>
      </xdr:nvSpPr>
      <xdr:spPr>
        <a:xfrm>
          <a:off x="14324965" y="12557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159385</xdr:rowOff>
    </xdr:from>
    <xdr:to xmlns:xdr="http://schemas.openxmlformats.org/drawingml/2006/spreadsheetDrawing">
      <xdr:col>72</xdr:col>
      <xdr:colOff>38100</xdr:colOff>
      <xdr:row>75</xdr:row>
      <xdr:rowOff>89535</xdr:rowOff>
    </xdr:to>
    <xdr:sp macro="" textlink="">
      <xdr:nvSpPr>
        <xdr:cNvPr id="652" name="楕円 651"/>
        <xdr:cNvSpPr/>
      </xdr:nvSpPr>
      <xdr:spPr>
        <a:xfrm>
          <a:off x="13652500" y="128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106045</xdr:rowOff>
    </xdr:from>
    <xdr:ext cx="529590" cy="259080"/>
    <xdr:sp macro="" textlink="">
      <xdr:nvSpPr>
        <xdr:cNvPr id="653" name="テキスト ボックス 652"/>
        <xdr:cNvSpPr txBox="1"/>
      </xdr:nvSpPr>
      <xdr:spPr>
        <a:xfrm>
          <a:off x="13435965" y="126218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67945</xdr:rowOff>
    </xdr:from>
    <xdr:to xmlns:xdr="http://schemas.openxmlformats.org/drawingml/2006/spreadsheetDrawing">
      <xdr:col>67</xdr:col>
      <xdr:colOff>101600</xdr:colOff>
      <xdr:row>75</xdr:row>
      <xdr:rowOff>169545</xdr:rowOff>
    </xdr:to>
    <xdr:sp macro="" textlink="">
      <xdr:nvSpPr>
        <xdr:cNvPr id="654" name="楕円 653"/>
        <xdr:cNvSpPr/>
      </xdr:nvSpPr>
      <xdr:spPr>
        <a:xfrm>
          <a:off x="127635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14605</xdr:rowOff>
    </xdr:from>
    <xdr:ext cx="529590" cy="259080"/>
    <xdr:sp macro="" textlink="">
      <xdr:nvSpPr>
        <xdr:cNvPr id="655" name="テキスト ボックス 654"/>
        <xdr:cNvSpPr txBox="1"/>
      </xdr:nvSpPr>
      <xdr:spPr>
        <a:xfrm>
          <a:off x="12546965" y="12701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4" name="テキスト ボックス 663"/>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6" name="直線コネクタ 66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840" cy="259080"/>
    <xdr:sp macro="" textlink="">
      <xdr:nvSpPr>
        <xdr:cNvPr id="667" name="テキスト ボックス 666"/>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8" name="直線コネクタ 66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4000"/>
    <xdr:sp macro="" textlink="">
      <xdr:nvSpPr>
        <xdr:cNvPr id="669" name="テキスト ボックス 668"/>
        <xdr:cNvSpPr txBox="1"/>
      </xdr:nvSpPr>
      <xdr:spPr>
        <a:xfrm>
          <a:off x="11914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0" name="直線コネクタ 66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1" name="テキスト ボックス 67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2" name="直線コネクタ 67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4000"/>
    <xdr:sp macro="" textlink="">
      <xdr:nvSpPr>
        <xdr:cNvPr id="673" name="テキスト ボックス 672"/>
        <xdr:cNvSpPr txBox="1"/>
      </xdr:nvSpPr>
      <xdr:spPr>
        <a:xfrm>
          <a:off x="11914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4" name="直線コネクタ 67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0550" cy="258445"/>
    <xdr:sp macro="" textlink="">
      <xdr:nvSpPr>
        <xdr:cNvPr id="675" name="テキスト ボックス 674"/>
        <xdr:cNvSpPr txBox="1"/>
      </xdr:nvSpPr>
      <xdr:spPr>
        <a:xfrm>
          <a:off x="11850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6" name="直線コネクタ 67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0550" cy="259080"/>
    <xdr:sp macro="" textlink="">
      <xdr:nvSpPr>
        <xdr:cNvPr id="677" name="テキスト ボックス 676"/>
        <xdr:cNvSpPr txBox="1"/>
      </xdr:nvSpPr>
      <xdr:spPr>
        <a:xfrm>
          <a:off x="11850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79" name="テキスト ボックス 678"/>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37465</xdr:rowOff>
    </xdr:from>
    <xdr:to xmlns:xdr="http://schemas.openxmlformats.org/drawingml/2006/spreadsheetDrawing">
      <xdr:col>85</xdr:col>
      <xdr:colOff>126365</xdr:colOff>
      <xdr:row>99</xdr:row>
      <xdr:rowOff>83820</xdr:rowOff>
    </xdr:to>
    <xdr:cxnSp macro="">
      <xdr:nvCxnSpPr>
        <xdr:cNvPr id="681" name="直線コネクタ 680"/>
        <xdr:cNvCxnSpPr/>
      </xdr:nvCxnSpPr>
      <xdr:spPr>
        <a:xfrm flipV="1">
          <a:off x="16317595" y="15467965"/>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87630</xdr:rowOff>
    </xdr:from>
    <xdr:ext cx="469900" cy="254000"/>
    <xdr:sp macro="" textlink="">
      <xdr:nvSpPr>
        <xdr:cNvPr id="682" name="積立金最小値テキスト"/>
        <xdr:cNvSpPr txBox="1"/>
      </xdr:nvSpPr>
      <xdr:spPr>
        <a:xfrm>
          <a:off x="16370300" y="1706118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83820</xdr:rowOff>
    </xdr:from>
    <xdr:to xmlns:xdr="http://schemas.openxmlformats.org/drawingml/2006/spreadsheetDrawing">
      <xdr:col>86</xdr:col>
      <xdr:colOff>25400</xdr:colOff>
      <xdr:row>99</xdr:row>
      <xdr:rowOff>83820</xdr:rowOff>
    </xdr:to>
    <xdr:cxnSp macro="">
      <xdr:nvCxnSpPr>
        <xdr:cNvPr id="683" name="直線コネクタ 682"/>
        <xdr:cNvCxnSpPr/>
      </xdr:nvCxnSpPr>
      <xdr:spPr>
        <a:xfrm>
          <a:off x="16230600" y="1705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155575</xdr:rowOff>
    </xdr:from>
    <xdr:ext cx="598805" cy="254000"/>
    <xdr:sp macro="" textlink="">
      <xdr:nvSpPr>
        <xdr:cNvPr id="684" name="積立金最大値テキスト"/>
        <xdr:cNvSpPr txBox="1"/>
      </xdr:nvSpPr>
      <xdr:spPr>
        <a:xfrm>
          <a:off x="16370300" y="152431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37465</xdr:rowOff>
    </xdr:from>
    <xdr:to xmlns:xdr="http://schemas.openxmlformats.org/drawingml/2006/spreadsheetDrawing">
      <xdr:col>86</xdr:col>
      <xdr:colOff>25400</xdr:colOff>
      <xdr:row>90</xdr:row>
      <xdr:rowOff>37465</xdr:rowOff>
    </xdr:to>
    <xdr:cxnSp macro="">
      <xdr:nvCxnSpPr>
        <xdr:cNvPr id="685" name="直線コネクタ 684"/>
        <xdr:cNvCxnSpPr/>
      </xdr:nvCxnSpPr>
      <xdr:spPr>
        <a:xfrm>
          <a:off x="16230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90</xdr:row>
      <xdr:rowOff>37465</xdr:rowOff>
    </xdr:from>
    <xdr:to xmlns:xdr="http://schemas.openxmlformats.org/drawingml/2006/spreadsheetDrawing">
      <xdr:col>85</xdr:col>
      <xdr:colOff>127000</xdr:colOff>
      <xdr:row>91</xdr:row>
      <xdr:rowOff>27940</xdr:rowOff>
    </xdr:to>
    <xdr:cxnSp macro="">
      <xdr:nvCxnSpPr>
        <xdr:cNvPr id="686" name="直線コネクタ 685"/>
        <xdr:cNvCxnSpPr/>
      </xdr:nvCxnSpPr>
      <xdr:spPr>
        <a:xfrm flipV="1">
          <a:off x="15481300" y="15467965"/>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140335</xdr:rowOff>
    </xdr:from>
    <xdr:ext cx="534670" cy="259080"/>
    <xdr:sp macro="" textlink="">
      <xdr:nvSpPr>
        <xdr:cNvPr id="687" name="積立金平均値テキスト"/>
        <xdr:cNvSpPr txBox="1"/>
      </xdr:nvSpPr>
      <xdr:spPr>
        <a:xfrm>
          <a:off x="16370300" y="165995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161925</xdr:rowOff>
    </xdr:from>
    <xdr:to xmlns:xdr="http://schemas.openxmlformats.org/drawingml/2006/spreadsheetDrawing">
      <xdr:col>85</xdr:col>
      <xdr:colOff>177800</xdr:colOff>
      <xdr:row>97</xdr:row>
      <xdr:rowOff>92075</xdr:rowOff>
    </xdr:to>
    <xdr:sp macro="" textlink="">
      <xdr:nvSpPr>
        <xdr:cNvPr id="688" name="フローチャート: 判断 687"/>
        <xdr:cNvSpPr/>
      </xdr:nvSpPr>
      <xdr:spPr>
        <a:xfrm>
          <a:off x="16268700" y="166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27940</xdr:rowOff>
    </xdr:from>
    <xdr:to xmlns:xdr="http://schemas.openxmlformats.org/drawingml/2006/spreadsheetDrawing">
      <xdr:col>81</xdr:col>
      <xdr:colOff>50800</xdr:colOff>
      <xdr:row>93</xdr:row>
      <xdr:rowOff>83185</xdr:rowOff>
    </xdr:to>
    <xdr:cxnSp macro="">
      <xdr:nvCxnSpPr>
        <xdr:cNvPr id="689" name="直線コネクタ 688"/>
        <xdr:cNvCxnSpPr/>
      </xdr:nvCxnSpPr>
      <xdr:spPr>
        <a:xfrm flipV="1">
          <a:off x="14592300" y="15629890"/>
          <a:ext cx="889000" cy="398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126365</xdr:rowOff>
    </xdr:from>
    <xdr:to xmlns:xdr="http://schemas.openxmlformats.org/drawingml/2006/spreadsheetDrawing">
      <xdr:col>81</xdr:col>
      <xdr:colOff>101600</xdr:colOff>
      <xdr:row>97</xdr:row>
      <xdr:rowOff>56515</xdr:rowOff>
    </xdr:to>
    <xdr:sp macro="" textlink="">
      <xdr:nvSpPr>
        <xdr:cNvPr id="690" name="フローチャート: 判断 689"/>
        <xdr:cNvSpPr/>
      </xdr:nvSpPr>
      <xdr:spPr>
        <a:xfrm>
          <a:off x="154305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47625</xdr:rowOff>
    </xdr:from>
    <xdr:ext cx="529590" cy="259080"/>
    <xdr:sp macro="" textlink="">
      <xdr:nvSpPr>
        <xdr:cNvPr id="691" name="テキスト ボックス 690"/>
        <xdr:cNvSpPr txBox="1"/>
      </xdr:nvSpPr>
      <xdr:spPr>
        <a:xfrm>
          <a:off x="15213965" y="166782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140970</xdr:rowOff>
    </xdr:from>
    <xdr:to xmlns:xdr="http://schemas.openxmlformats.org/drawingml/2006/spreadsheetDrawing">
      <xdr:col>76</xdr:col>
      <xdr:colOff>114300</xdr:colOff>
      <xdr:row>93</xdr:row>
      <xdr:rowOff>83185</xdr:rowOff>
    </xdr:to>
    <xdr:cxnSp macro="">
      <xdr:nvCxnSpPr>
        <xdr:cNvPr id="692" name="直線コネクタ 691"/>
        <xdr:cNvCxnSpPr/>
      </xdr:nvCxnSpPr>
      <xdr:spPr>
        <a:xfrm>
          <a:off x="13703300" y="1591437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86995</xdr:rowOff>
    </xdr:from>
    <xdr:to xmlns:xdr="http://schemas.openxmlformats.org/drawingml/2006/spreadsheetDrawing">
      <xdr:col>76</xdr:col>
      <xdr:colOff>165100</xdr:colOff>
      <xdr:row>97</xdr:row>
      <xdr:rowOff>17780</xdr:rowOff>
    </xdr:to>
    <xdr:sp macro="" textlink="">
      <xdr:nvSpPr>
        <xdr:cNvPr id="693" name="フローチャート: 判断 692"/>
        <xdr:cNvSpPr/>
      </xdr:nvSpPr>
      <xdr:spPr>
        <a:xfrm>
          <a:off x="14541500" y="16546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8255</xdr:rowOff>
    </xdr:from>
    <xdr:ext cx="529590" cy="254000"/>
    <xdr:sp macro="" textlink="">
      <xdr:nvSpPr>
        <xdr:cNvPr id="694" name="テキスト ボックス 693"/>
        <xdr:cNvSpPr txBox="1"/>
      </xdr:nvSpPr>
      <xdr:spPr>
        <a:xfrm>
          <a:off x="14324965" y="16638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140970</xdr:rowOff>
    </xdr:from>
    <xdr:to xmlns:xdr="http://schemas.openxmlformats.org/drawingml/2006/spreadsheetDrawing">
      <xdr:col>71</xdr:col>
      <xdr:colOff>177800</xdr:colOff>
      <xdr:row>95</xdr:row>
      <xdr:rowOff>154940</xdr:rowOff>
    </xdr:to>
    <xdr:cxnSp macro="">
      <xdr:nvCxnSpPr>
        <xdr:cNvPr id="695" name="直線コネクタ 694"/>
        <xdr:cNvCxnSpPr/>
      </xdr:nvCxnSpPr>
      <xdr:spPr>
        <a:xfrm flipV="1">
          <a:off x="12814300" y="15914370"/>
          <a:ext cx="889000" cy="528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14605</xdr:rowOff>
    </xdr:from>
    <xdr:to xmlns:xdr="http://schemas.openxmlformats.org/drawingml/2006/spreadsheetDrawing">
      <xdr:col>72</xdr:col>
      <xdr:colOff>38100</xdr:colOff>
      <xdr:row>97</xdr:row>
      <xdr:rowOff>116205</xdr:rowOff>
    </xdr:to>
    <xdr:sp macro="" textlink="">
      <xdr:nvSpPr>
        <xdr:cNvPr id="696" name="フローチャート: 判断 695"/>
        <xdr:cNvSpPr/>
      </xdr:nvSpPr>
      <xdr:spPr>
        <a:xfrm>
          <a:off x="13652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107315</xdr:rowOff>
    </xdr:from>
    <xdr:ext cx="529590" cy="259080"/>
    <xdr:sp macro="" textlink="">
      <xdr:nvSpPr>
        <xdr:cNvPr id="697" name="テキスト ボックス 696"/>
        <xdr:cNvSpPr txBox="1"/>
      </xdr:nvSpPr>
      <xdr:spPr>
        <a:xfrm>
          <a:off x="13435965" y="16737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112395</xdr:rowOff>
    </xdr:from>
    <xdr:to xmlns:xdr="http://schemas.openxmlformats.org/drawingml/2006/spreadsheetDrawing">
      <xdr:col>67</xdr:col>
      <xdr:colOff>101600</xdr:colOff>
      <xdr:row>97</xdr:row>
      <xdr:rowOff>42545</xdr:rowOff>
    </xdr:to>
    <xdr:sp macro="" textlink="">
      <xdr:nvSpPr>
        <xdr:cNvPr id="698" name="フローチャート: 判断 697"/>
        <xdr:cNvSpPr/>
      </xdr:nvSpPr>
      <xdr:spPr>
        <a:xfrm>
          <a:off x="12763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33655</xdr:rowOff>
    </xdr:from>
    <xdr:ext cx="529590" cy="258445"/>
    <xdr:sp macro="" textlink="">
      <xdr:nvSpPr>
        <xdr:cNvPr id="699" name="テキスト ボックス 698"/>
        <xdr:cNvSpPr txBox="1"/>
      </xdr:nvSpPr>
      <xdr:spPr>
        <a:xfrm>
          <a:off x="12546965" y="166643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89</xdr:row>
      <xdr:rowOff>158115</xdr:rowOff>
    </xdr:from>
    <xdr:to xmlns:xdr="http://schemas.openxmlformats.org/drawingml/2006/spreadsheetDrawing">
      <xdr:col>85</xdr:col>
      <xdr:colOff>177800</xdr:colOff>
      <xdr:row>90</xdr:row>
      <xdr:rowOff>88265</xdr:rowOff>
    </xdr:to>
    <xdr:sp macro="" textlink="">
      <xdr:nvSpPr>
        <xdr:cNvPr id="705" name="楕円 704"/>
        <xdr:cNvSpPr/>
      </xdr:nvSpPr>
      <xdr:spPr>
        <a:xfrm>
          <a:off x="16268700" y="154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89</xdr:row>
      <xdr:rowOff>111125</xdr:rowOff>
    </xdr:from>
    <xdr:ext cx="598805" cy="254000"/>
    <xdr:sp macro="" textlink="">
      <xdr:nvSpPr>
        <xdr:cNvPr id="706" name="積立金該当値テキスト"/>
        <xdr:cNvSpPr txBox="1"/>
      </xdr:nvSpPr>
      <xdr:spPr>
        <a:xfrm>
          <a:off x="16370300" y="153701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90</xdr:row>
      <xdr:rowOff>148590</xdr:rowOff>
    </xdr:from>
    <xdr:to xmlns:xdr="http://schemas.openxmlformats.org/drawingml/2006/spreadsheetDrawing">
      <xdr:col>81</xdr:col>
      <xdr:colOff>101600</xdr:colOff>
      <xdr:row>91</xdr:row>
      <xdr:rowOff>78740</xdr:rowOff>
    </xdr:to>
    <xdr:sp macro="" textlink="">
      <xdr:nvSpPr>
        <xdr:cNvPr id="707" name="楕円 706"/>
        <xdr:cNvSpPr/>
      </xdr:nvSpPr>
      <xdr:spPr>
        <a:xfrm>
          <a:off x="15430500" y="155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89</xdr:row>
      <xdr:rowOff>95250</xdr:rowOff>
    </xdr:from>
    <xdr:ext cx="593725" cy="259080"/>
    <xdr:sp macro="" textlink="">
      <xdr:nvSpPr>
        <xdr:cNvPr id="708" name="テキスト ボックス 707"/>
        <xdr:cNvSpPr txBox="1"/>
      </xdr:nvSpPr>
      <xdr:spPr>
        <a:xfrm>
          <a:off x="15181580" y="153543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32385</xdr:rowOff>
    </xdr:from>
    <xdr:to xmlns:xdr="http://schemas.openxmlformats.org/drawingml/2006/spreadsheetDrawing">
      <xdr:col>76</xdr:col>
      <xdr:colOff>165100</xdr:colOff>
      <xdr:row>93</xdr:row>
      <xdr:rowOff>133985</xdr:rowOff>
    </xdr:to>
    <xdr:sp macro="" textlink="">
      <xdr:nvSpPr>
        <xdr:cNvPr id="709" name="楕円 708"/>
        <xdr:cNvSpPr/>
      </xdr:nvSpPr>
      <xdr:spPr>
        <a:xfrm>
          <a:off x="14541500" y="159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150495</xdr:rowOff>
    </xdr:from>
    <xdr:ext cx="529590" cy="259080"/>
    <xdr:sp macro="" textlink="">
      <xdr:nvSpPr>
        <xdr:cNvPr id="710" name="テキスト ボックス 709"/>
        <xdr:cNvSpPr txBox="1"/>
      </xdr:nvSpPr>
      <xdr:spPr>
        <a:xfrm>
          <a:off x="14324965" y="157524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90170</xdr:rowOff>
    </xdr:from>
    <xdr:to xmlns:xdr="http://schemas.openxmlformats.org/drawingml/2006/spreadsheetDrawing">
      <xdr:col>72</xdr:col>
      <xdr:colOff>38100</xdr:colOff>
      <xdr:row>93</xdr:row>
      <xdr:rowOff>20320</xdr:rowOff>
    </xdr:to>
    <xdr:sp macro="" textlink="">
      <xdr:nvSpPr>
        <xdr:cNvPr id="711" name="楕円 710"/>
        <xdr:cNvSpPr/>
      </xdr:nvSpPr>
      <xdr:spPr>
        <a:xfrm>
          <a:off x="13652500" y="158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91</xdr:row>
      <xdr:rowOff>36830</xdr:rowOff>
    </xdr:from>
    <xdr:ext cx="593725" cy="259080"/>
    <xdr:sp macro="" textlink="">
      <xdr:nvSpPr>
        <xdr:cNvPr id="712" name="テキスト ボックス 711"/>
        <xdr:cNvSpPr txBox="1"/>
      </xdr:nvSpPr>
      <xdr:spPr>
        <a:xfrm>
          <a:off x="13403580" y="15638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103505</xdr:rowOff>
    </xdr:from>
    <xdr:to xmlns:xdr="http://schemas.openxmlformats.org/drawingml/2006/spreadsheetDrawing">
      <xdr:col>67</xdr:col>
      <xdr:colOff>101600</xdr:colOff>
      <xdr:row>96</xdr:row>
      <xdr:rowOff>33655</xdr:rowOff>
    </xdr:to>
    <xdr:sp macro="" textlink="">
      <xdr:nvSpPr>
        <xdr:cNvPr id="713" name="楕円 712"/>
        <xdr:cNvSpPr/>
      </xdr:nvSpPr>
      <xdr:spPr>
        <a:xfrm>
          <a:off x="12763500" y="163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50165</xdr:rowOff>
    </xdr:from>
    <xdr:ext cx="529590" cy="259080"/>
    <xdr:sp macro="" textlink="">
      <xdr:nvSpPr>
        <xdr:cNvPr id="714" name="テキスト ボックス 713"/>
        <xdr:cNvSpPr txBox="1"/>
      </xdr:nvSpPr>
      <xdr:spPr>
        <a:xfrm>
          <a:off x="12546965" y="161664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3" name="テキスト ボックス 722"/>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26" name="テキスト ボックス 725"/>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000"/>
    <xdr:sp macro="" textlink="">
      <xdr:nvSpPr>
        <xdr:cNvPr id="728" name="テキスト ボックス 727"/>
        <xdr:cNvSpPr txBox="1"/>
      </xdr:nvSpPr>
      <xdr:spPr>
        <a:xfrm>
          <a:off x="17756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000"/>
    <xdr:sp macro="" textlink="">
      <xdr:nvSpPr>
        <xdr:cNvPr id="730" name="テキスト ボックス 729"/>
        <xdr:cNvSpPr txBox="1"/>
      </xdr:nvSpPr>
      <xdr:spPr>
        <a:xfrm>
          <a:off x="17756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000"/>
    <xdr:sp macro="" textlink="">
      <xdr:nvSpPr>
        <xdr:cNvPr id="732" name="テキスト ボックス 731"/>
        <xdr:cNvSpPr txBox="1"/>
      </xdr:nvSpPr>
      <xdr:spPr>
        <a:xfrm>
          <a:off x="17756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4" name="テキスト ボックス 733"/>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13970</xdr:rowOff>
    </xdr:from>
    <xdr:to xmlns:xdr="http://schemas.openxmlformats.org/drawingml/2006/spreadsheetDrawing">
      <xdr:col>116</xdr:col>
      <xdr:colOff>62865</xdr:colOff>
      <xdr:row>38</xdr:row>
      <xdr:rowOff>139700</xdr:rowOff>
    </xdr:to>
    <xdr:cxnSp macro="">
      <xdr:nvCxnSpPr>
        <xdr:cNvPr id="736" name="直線コネクタ 735"/>
        <xdr:cNvCxnSpPr/>
      </xdr:nvCxnSpPr>
      <xdr:spPr>
        <a:xfrm flipV="1">
          <a:off x="22159595" y="53289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4000"/>
    <xdr:sp macro="" textlink="">
      <xdr:nvSpPr>
        <xdr:cNvPr id="737" name="投資及び出資金最小値テキスト"/>
        <xdr:cNvSpPr txBox="1"/>
      </xdr:nvSpPr>
      <xdr:spPr>
        <a:xfrm>
          <a:off x="22212300" y="6658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132080</xdr:rowOff>
    </xdr:from>
    <xdr:ext cx="534670" cy="254000"/>
    <xdr:sp macro="" textlink="">
      <xdr:nvSpPr>
        <xdr:cNvPr id="739" name="投資及び出資金最大値テキスト"/>
        <xdr:cNvSpPr txBox="1"/>
      </xdr:nvSpPr>
      <xdr:spPr>
        <a:xfrm>
          <a:off x="22212300" y="51041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13970</xdr:rowOff>
    </xdr:from>
    <xdr:to xmlns:xdr="http://schemas.openxmlformats.org/drawingml/2006/spreadsheetDrawing">
      <xdr:col>116</xdr:col>
      <xdr:colOff>152400</xdr:colOff>
      <xdr:row>31</xdr:row>
      <xdr:rowOff>13970</xdr:rowOff>
    </xdr:to>
    <xdr:cxnSp macro="">
      <xdr:nvCxnSpPr>
        <xdr:cNvPr id="740" name="直線コネクタ 739"/>
        <xdr:cNvCxnSpPr/>
      </xdr:nvCxnSpPr>
      <xdr:spPr>
        <a:xfrm>
          <a:off x="22072600" y="532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22860</xdr:rowOff>
    </xdr:from>
    <xdr:ext cx="469900" cy="259080"/>
    <xdr:sp macro="" textlink="">
      <xdr:nvSpPr>
        <xdr:cNvPr id="742" name="投資及び出資金平均値テキスト"/>
        <xdr:cNvSpPr txBox="1"/>
      </xdr:nvSpPr>
      <xdr:spPr>
        <a:xfrm>
          <a:off x="22212300" y="61950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0</xdr:rowOff>
    </xdr:from>
    <xdr:to xmlns:xdr="http://schemas.openxmlformats.org/drawingml/2006/spreadsheetDrawing">
      <xdr:col>116</xdr:col>
      <xdr:colOff>114300</xdr:colOff>
      <xdr:row>37</xdr:row>
      <xdr:rowOff>101600</xdr:rowOff>
    </xdr:to>
    <xdr:sp macro="" textlink="">
      <xdr:nvSpPr>
        <xdr:cNvPr id="743" name="フローチャート: 判断 742"/>
        <xdr:cNvSpPr/>
      </xdr:nvSpPr>
      <xdr:spPr>
        <a:xfrm>
          <a:off x="221107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34925</xdr:rowOff>
    </xdr:from>
    <xdr:to xmlns:xdr="http://schemas.openxmlformats.org/drawingml/2006/spreadsheetDrawing">
      <xdr:col>112</xdr:col>
      <xdr:colOff>38100</xdr:colOff>
      <xdr:row>37</xdr:row>
      <xdr:rowOff>136525</xdr:rowOff>
    </xdr:to>
    <xdr:sp macro="" textlink="">
      <xdr:nvSpPr>
        <xdr:cNvPr id="745" name="フローチャート: 判断 744"/>
        <xdr:cNvSpPr/>
      </xdr:nvSpPr>
      <xdr:spPr>
        <a:xfrm>
          <a:off x="21272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153035</xdr:rowOff>
    </xdr:from>
    <xdr:ext cx="464820" cy="259080"/>
    <xdr:sp macro="" textlink="">
      <xdr:nvSpPr>
        <xdr:cNvPr id="746" name="テキスト ボックス 745"/>
        <xdr:cNvSpPr txBox="1"/>
      </xdr:nvSpPr>
      <xdr:spPr>
        <a:xfrm>
          <a:off x="21088350" y="61537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27305</xdr:rowOff>
    </xdr:from>
    <xdr:to xmlns:xdr="http://schemas.openxmlformats.org/drawingml/2006/spreadsheetDrawing">
      <xdr:col>107</xdr:col>
      <xdr:colOff>101600</xdr:colOff>
      <xdr:row>37</xdr:row>
      <xdr:rowOff>128905</xdr:rowOff>
    </xdr:to>
    <xdr:sp macro="" textlink="">
      <xdr:nvSpPr>
        <xdr:cNvPr id="748" name="フローチャート: 判断 747"/>
        <xdr:cNvSpPr/>
      </xdr:nvSpPr>
      <xdr:spPr>
        <a:xfrm>
          <a:off x="2038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145415</xdr:rowOff>
    </xdr:from>
    <xdr:ext cx="464820" cy="254000"/>
    <xdr:sp macro="" textlink="">
      <xdr:nvSpPr>
        <xdr:cNvPr id="749" name="テキスト ボックス 748"/>
        <xdr:cNvSpPr txBox="1"/>
      </xdr:nvSpPr>
      <xdr:spPr>
        <a:xfrm>
          <a:off x="20199350" y="61461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14605</xdr:rowOff>
    </xdr:from>
    <xdr:to xmlns:xdr="http://schemas.openxmlformats.org/drawingml/2006/spreadsheetDrawing">
      <xdr:col>102</xdr:col>
      <xdr:colOff>165100</xdr:colOff>
      <xdr:row>37</xdr:row>
      <xdr:rowOff>116205</xdr:rowOff>
    </xdr:to>
    <xdr:sp macro="" textlink="">
      <xdr:nvSpPr>
        <xdr:cNvPr id="751" name="フローチャート: 判断 750"/>
        <xdr:cNvSpPr/>
      </xdr:nvSpPr>
      <xdr:spPr>
        <a:xfrm>
          <a:off x="194945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132715</xdr:rowOff>
    </xdr:from>
    <xdr:ext cx="464820" cy="254000"/>
    <xdr:sp macro="" textlink="">
      <xdr:nvSpPr>
        <xdr:cNvPr id="752" name="テキスト ボックス 751"/>
        <xdr:cNvSpPr txBox="1"/>
      </xdr:nvSpPr>
      <xdr:spPr>
        <a:xfrm>
          <a:off x="19310350" y="61334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52070</xdr:rowOff>
    </xdr:from>
    <xdr:to xmlns:xdr="http://schemas.openxmlformats.org/drawingml/2006/spreadsheetDrawing">
      <xdr:col>98</xdr:col>
      <xdr:colOff>38100</xdr:colOff>
      <xdr:row>37</xdr:row>
      <xdr:rowOff>153035</xdr:rowOff>
    </xdr:to>
    <xdr:sp macro="" textlink="">
      <xdr:nvSpPr>
        <xdr:cNvPr id="753" name="フローチャート: 判断 752"/>
        <xdr:cNvSpPr/>
      </xdr:nvSpPr>
      <xdr:spPr>
        <a:xfrm>
          <a:off x="18605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169545</xdr:rowOff>
    </xdr:from>
    <xdr:ext cx="464820" cy="254000"/>
    <xdr:sp macro="" textlink="">
      <xdr:nvSpPr>
        <xdr:cNvPr id="754" name="テキスト ボックス 753"/>
        <xdr:cNvSpPr txBox="1"/>
      </xdr:nvSpPr>
      <xdr:spPr>
        <a:xfrm>
          <a:off x="18421350" y="61702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1"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59080"/>
    <xdr:sp macro="" textlink="">
      <xdr:nvSpPr>
        <xdr:cNvPr id="763" name="テキスト ボックス 762"/>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65" name="テキスト ボックス 764"/>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67" name="テキスト ボックス 766"/>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69" name="テキスト ボックス 768"/>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8" name="テキスト ボックス 777"/>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0" name="直線コネクタ 779"/>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3840" cy="259080"/>
    <xdr:sp macro="" textlink="">
      <xdr:nvSpPr>
        <xdr:cNvPr id="781" name="テキスト ボックス 780"/>
        <xdr:cNvSpPr txBox="1"/>
      </xdr:nvSpPr>
      <xdr:spPr>
        <a:xfrm>
          <a:off x="18039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2" name="直線コネクタ 781"/>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2280" cy="254000"/>
    <xdr:sp macro="" textlink="">
      <xdr:nvSpPr>
        <xdr:cNvPr id="783" name="テキスト ボックス 782"/>
        <xdr:cNvSpPr txBox="1"/>
      </xdr:nvSpPr>
      <xdr:spPr>
        <a:xfrm>
          <a:off x="17820640" y="9745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4" name="直線コネクタ 783"/>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2280" cy="259080"/>
    <xdr:sp macro="" textlink="">
      <xdr:nvSpPr>
        <xdr:cNvPr id="785" name="テキスト ボックス 784"/>
        <xdr:cNvSpPr txBox="1"/>
      </xdr:nvSpPr>
      <xdr:spPr>
        <a:xfrm>
          <a:off x="17820640" y="9418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6" name="直線コネクタ 785"/>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2280" cy="254000"/>
    <xdr:sp macro="" textlink="">
      <xdr:nvSpPr>
        <xdr:cNvPr id="787" name="テキスト ボックス 786"/>
        <xdr:cNvSpPr txBox="1"/>
      </xdr:nvSpPr>
      <xdr:spPr>
        <a:xfrm>
          <a:off x="17820640" y="9093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8" name="直線コネクタ 787"/>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9" name="テキスト ボックス 788"/>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0" name="直線コネクタ 789"/>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1" name="テキスト ボックス 790"/>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793" name="テキスト ボックス 792"/>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97790</xdr:rowOff>
    </xdr:from>
    <xdr:to xmlns:xdr="http://schemas.openxmlformats.org/drawingml/2006/spreadsheetDrawing">
      <xdr:col>116</xdr:col>
      <xdr:colOff>62865</xdr:colOff>
      <xdr:row>59</xdr:row>
      <xdr:rowOff>99060</xdr:rowOff>
    </xdr:to>
    <xdr:cxnSp macro="">
      <xdr:nvCxnSpPr>
        <xdr:cNvPr id="795" name="直線コネクタ 794"/>
        <xdr:cNvCxnSpPr/>
      </xdr:nvCxnSpPr>
      <xdr:spPr>
        <a:xfrm flipV="1">
          <a:off x="22159595" y="8670290"/>
          <a:ext cx="127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6"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7" name="直線コネクタ 796"/>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44450</xdr:rowOff>
    </xdr:from>
    <xdr:ext cx="534670" cy="259080"/>
    <xdr:sp macro="" textlink="">
      <xdr:nvSpPr>
        <xdr:cNvPr id="798" name="貸付金最大値テキスト"/>
        <xdr:cNvSpPr txBox="1"/>
      </xdr:nvSpPr>
      <xdr:spPr>
        <a:xfrm>
          <a:off x="22212300" y="844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97790</xdr:rowOff>
    </xdr:from>
    <xdr:to xmlns:xdr="http://schemas.openxmlformats.org/drawingml/2006/spreadsheetDrawing">
      <xdr:col>116</xdr:col>
      <xdr:colOff>152400</xdr:colOff>
      <xdr:row>50</xdr:row>
      <xdr:rowOff>97790</xdr:rowOff>
    </xdr:to>
    <xdr:cxnSp macro="">
      <xdr:nvCxnSpPr>
        <xdr:cNvPr id="799" name="直線コネクタ 798"/>
        <xdr:cNvCxnSpPr/>
      </xdr:nvCxnSpPr>
      <xdr:spPr>
        <a:xfrm>
          <a:off x="22072600" y="867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149860</xdr:rowOff>
    </xdr:from>
    <xdr:to xmlns:xdr="http://schemas.openxmlformats.org/drawingml/2006/spreadsheetDrawing">
      <xdr:col>116</xdr:col>
      <xdr:colOff>63500</xdr:colOff>
      <xdr:row>58</xdr:row>
      <xdr:rowOff>153670</xdr:rowOff>
    </xdr:to>
    <xdr:cxnSp macro="">
      <xdr:nvCxnSpPr>
        <xdr:cNvPr id="800" name="直線コネクタ 799"/>
        <xdr:cNvCxnSpPr/>
      </xdr:nvCxnSpPr>
      <xdr:spPr>
        <a:xfrm flipV="1">
          <a:off x="21323300" y="100939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635</xdr:rowOff>
    </xdr:from>
    <xdr:ext cx="469900" cy="259080"/>
    <xdr:sp macro="" textlink="">
      <xdr:nvSpPr>
        <xdr:cNvPr id="801" name="貸付金平均値テキスト"/>
        <xdr:cNvSpPr txBox="1"/>
      </xdr:nvSpPr>
      <xdr:spPr>
        <a:xfrm>
          <a:off x="22212300" y="9601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149225</xdr:rowOff>
    </xdr:from>
    <xdr:to xmlns:xdr="http://schemas.openxmlformats.org/drawingml/2006/spreadsheetDrawing">
      <xdr:col>116</xdr:col>
      <xdr:colOff>114300</xdr:colOff>
      <xdr:row>57</xdr:row>
      <xdr:rowOff>79375</xdr:rowOff>
    </xdr:to>
    <xdr:sp macro="" textlink="">
      <xdr:nvSpPr>
        <xdr:cNvPr id="802" name="フローチャート: 判断 801"/>
        <xdr:cNvSpPr/>
      </xdr:nvSpPr>
      <xdr:spPr>
        <a:xfrm>
          <a:off x="22110700" y="975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143510</xdr:rowOff>
    </xdr:from>
    <xdr:to xmlns:xdr="http://schemas.openxmlformats.org/drawingml/2006/spreadsheetDrawing">
      <xdr:col>111</xdr:col>
      <xdr:colOff>177800</xdr:colOff>
      <xdr:row>58</xdr:row>
      <xdr:rowOff>153670</xdr:rowOff>
    </xdr:to>
    <xdr:cxnSp macro="">
      <xdr:nvCxnSpPr>
        <xdr:cNvPr id="803" name="直線コネクタ 802"/>
        <xdr:cNvCxnSpPr/>
      </xdr:nvCxnSpPr>
      <xdr:spPr>
        <a:xfrm>
          <a:off x="20434300" y="9916160"/>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161290</xdr:rowOff>
    </xdr:from>
    <xdr:to xmlns:xdr="http://schemas.openxmlformats.org/drawingml/2006/spreadsheetDrawing">
      <xdr:col>112</xdr:col>
      <xdr:colOff>38100</xdr:colOff>
      <xdr:row>57</xdr:row>
      <xdr:rowOff>91440</xdr:rowOff>
    </xdr:to>
    <xdr:sp macro="" textlink="">
      <xdr:nvSpPr>
        <xdr:cNvPr id="804" name="フローチャート: 判断 803"/>
        <xdr:cNvSpPr/>
      </xdr:nvSpPr>
      <xdr:spPr>
        <a:xfrm>
          <a:off x="21272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107950</xdr:rowOff>
    </xdr:from>
    <xdr:ext cx="464820" cy="259080"/>
    <xdr:sp macro="" textlink="">
      <xdr:nvSpPr>
        <xdr:cNvPr id="805" name="テキスト ボックス 804"/>
        <xdr:cNvSpPr txBox="1"/>
      </xdr:nvSpPr>
      <xdr:spPr>
        <a:xfrm>
          <a:off x="21088350" y="95377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52705</xdr:rowOff>
    </xdr:from>
    <xdr:to xmlns:xdr="http://schemas.openxmlformats.org/drawingml/2006/spreadsheetDrawing">
      <xdr:col>107</xdr:col>
      <xdr:colOff>50800</xdr:colOff>
      <xdr:row>57</xdr:row>
      <xdr:rowOff>143510</xdr:rowOff>
    </xdr:to>
    <xdr:cxnSp macro="">
      <xdr:nvCxnSpPr>
        <xdr:cNvPr id="806" name="直線コネクタ 805"/>
        <xdr:cNvCxnSpPr/>
      </xdr:nvCxnSpPr>
      <xdr:spPr>
        <a:xfrm>
          <a:off x="19545300" y="982535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143510</xdr:rowOff>
    </xdr:from>
    <xdr:to xmlns:xdr="http://schemas.openxmlformats.org/drawingml/2006/spreadsheetDrawing">
      <xdr:col>107</xdr:col>
      <xdr:colOff>101600</xdr:colOff>
      <xdr:row>57</xdr:row>
      <xdr:rowOff>73660</xdr:rowOff>
    </xdr:to>
    <xdr:sp macro="" textlink="">
      <xdr:nvSpPr>
        <xdr:cNvPr id="807" name="フローチャート: 判断 806"/>
        <xdr:cNvSpPr/>
      </xdr:nvSpPr>
      <xdr:spPr>
        <a:xfrm>
          <a:off x="20383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90170</xdr:rowOff>
    </xdr:from>
    <xdr:ext cx="464820" cy="259080"/>
    <xdr:sp macro="" textlink="">
      <xdr:nvSpPr>
        <xdr:cNvPr id="808" name="テキスト ボックス 807"/>
        <xdr:cNvSpPr txBox="1"/>
      </xdr:nvSpPr>
      <xdr:spPr>
        <a:xfrm>
          <a:off x="20199350" y="9519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51</xdr:row>
      <xdr:rowOff>168275</xdr:rowOff>
    </xdr:from>
    <xdr:to xmlns:xdr="http://schemas.openxmlformats.org/drawingml/2006/spreadsheetDrawing">
      <xdr:col>102</xdr:col>
      <xdr:colOff>114300</xdr:colOff>
      <xdr:row>57</xdr:row>
      <xdr:rowOff>52705</xdr:rowOff>
    </xdr:to>
    <xdr:cxnSp macro="">
      <xdr:nvCxnSpPr>
        <xdr:cNvPr id="809" name="直線コネクタ 808"/>
        <xdr:cNvCxnSpPr/>
      </xdr:nvCxnSpPr>
      <xdr:spPr>
        <a:xfrm>
          <a:off x="18656300" y="8912225"/>
          <a:ext cx="889000" cy="913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45720</xdr:rowOff>
    </xdr:from>
    <xdr:to xmlns:xdr="http://schemas.openxmlformats.org/drawingml/2006/spreadsheetDrawing">
      <xdr:col>102</xdr:col>
      <xdr:colOff>165100</xdr:colOff>
      <xdr:row>56</xdr:row>
      <xdr:rowOff>147320</xdr:rowOff>
    </xdr:to>
    <xdr:sp macro="" textlink="">
      <xdr:nvSpPr>
        <xdr:cNvPr id="810" name="フローチャート: 判断 809"/>
        <xdr:cNvSpPr/>
      </xdr:nvSpPr>
      <xdr:spPr>
        <a:xfrm>
          <a:off x="19494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54</xdr:row>
      <xdr:rowOff>163830</xdr:rowOff>
    </xdr:from>
    <xdr:ext cx="464820" cy="259080"/>
    <xdr:sp macro="" textlink="">
      <xdr:nvSpPr>
        <xdr:cNvPr id="811" name="テキスト ボックス 810"/>
        <xdr:cNvSpPr txBox="1"/>
      </xdr:nvSpPr>
      <xdr:spPr>
        <a:xfrm>
          <a:off x="19310350" y="94221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76835</xdr:rowOff>
    </xdr:from>
    <xdr:to xmlns:xdr="http://schemas.openxmlformats.org/drawingml/2006/spreadsheetDrawing">
      <xdr:col>98</xdr:col>
      <xdr:colOff>38100</xdr:colOff>
      <xdr:row>57</xdr:row>
      <xdr:rowOff>6985</xdr:rowOff>
    </xdr:to>
    <xdr:sp macro="" textlink="">
      <xdr:nvSpPr>
        <xdr:cNvPr id="812" name="フローチャート: 判断 811"/>
        <xdr:cNvSpPr/>
      </xdr:nvSpPr>
      <xdr:spPr>
        <a:xfrm>
          <a:off x="18605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169545</xdr:rowOff>
    </xdr:from>
    <xdr:ext cx="464820" cy="254000"/>
    <xdr:sp macro="" textlink="">
      <xdr:nvSpPr>
        <xdr:cNvPr id="813" name="テキスト ボックス 812"/>
        <xdr:cNvSpPr txBox="1"/>
      </xdr:nvSpPr>
      <xdr:spPr>
        <a:xfrm>
          <a:off x="18421350" y="97707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99060</xdr:rowOff>
    </xdr:from>
    <xdr:to xmlns:xdr="http://schemas.openxmlformats.org/drawingml/2006/spreadsheetDrawing">
      <xdr:col>116</xdr:col>
      <xdr:colOff>114300</xdr:colOff>
      <xdr:row>59</xdr:row>
      <xdr:rowOff>29210</xdr:rowOff>
    </xdr:to>
    <xdr:sp macro="" textlink="">
      <xdr:nvSpPr>
        <xdr:cNvPr id="819" name="楕円 818"/>
        <xdr:cNvSpPr/>
      </xdr:nvSpPr>
      <xdr:spPr>
        <a:xfrm>
          <a:off x="221107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13970</xdr:rowOff>
    </xdr:from>
    <xdr:ext cx="469900" cy="259080"/>
    <xdr:sp macro="" textlink="">
      <xdr:nvSpPr>
        <xdr:cNvPr id="820" name="貸付金該当値テキスト"/>
        <xdr:cNvSpPr txBox="1"/>
      </xdr:nvSpPr>
      <xdr:spPr>
        <a:xfrm>
          <a:off x="22212300" y="9958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102870</xdr:rowOff>
    </xdr:from>
    <xdr:to xmlns:xdr="http://schemas.openxmlformats.org/drawingml/2006/spreadsheetDrawing">
      <xdr:col>112</xdr:col>
      <xdr:colOff>38100</xdr:colOff>
      <xdr:row>59</xdr:row>
      <xdr:rowOff>33020</xdr:rowOff>
    </xdr:to>
    <xdr:sp macro="" textlink="">
      <xdr:nvSpPr>
        <xdr:cNvPr id="821" name="楕円 820"/>
        <xdr:cNvSpPr/>
      </xdr:nvSpPr>
      <xdr:spPr>
        <a:xfrm>
          <a:off x="21272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24130</xdr:rowOff>
    </xdr:from>
    <xdr:ext cx="464820" cy="259080"/>
    <xdr:sp macro="" textlink="">
      <xdr:nvSpPr>
        <xdr:cNvPr id="822" name="テキスト ボックス 821"/>
        <xdr:cNvSpPr txBox="1"/>
      </xdr:nvSpPr>
      <xdr:spPr>
        <a:xfrm>
          <a:off x="21088350" y="101396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92075</xdr:rowOff>
    </xdr:from>
    <xdr:to xmlns:xdr="http://schemas.openxmlformats.org/drawingml/2006/spreadsheetDrawing">
      <xdr:col>107</xdr:col>
      <xdr:colOff>101600</xdr:colOff>
      <xdr:row>58</xdr:row>
      <xdr:rowOff>22225</xdr:rowOff>
    </xdr:to>
    <xdr:sp macro="" textlink="">
      <xdr:nvSpPr>
        <xdr:cNvPr id="823" name="楕円 822"/>
        <xdr:cNvSpPr/>
      </xdr:nvSpPr>
      <xdr:spPr>
        <a:xfrm>
          <a:off x="20383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13335</xdr:rowOff>
    </xdr:from>
    <xdr:ext cx="464820" cy="259080"/>
    <xdr:sp macro="" textlink="">
      <xdr:nvSpPr>
        <xdr:cNvPr id="824" name="テキスト ボックス 823"/>
        <xdr:cNvSpPr txBox="1"/>
      </xdr:nvSpPr>
      <xdr:spPr>
        <a:xfrm>
          <a:off x="20199350" y="99574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1905</xdr:rowOff>
    </xdr:from>
    <xdr:to xmlns:xdr="http://schemas.openxmlformats.org/drawingml/2006/spreadsheetDrawing">
      <xdr:col>102</xdr:col>
      <xdr:colOff>165100</xdr:colOff>
      <xdr:row>57</xdr:row>
      <xdr:rowOff>103505</xdr:rowOff>
    </xdr:to>
    <xdr:sp macro="" textlink="">
      <xdr:nvSpPr>
        <xdr:cNvPr id="825" name="楕円 824"/>
        <xdr:cNvSpPr/>
      </xdr:nvSpPr>
      <xdr:spPr>
        <a:xfrm>
          <a:off x="194945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94615</xdr:rowOff>
    </xdr:from>
    <xdr:ext cx="464820" cy="259080"/>
    <xdr:sp macro="" textlink="">
      <xdr:nvSpPr>
        <xdr:cNvPr id="826" name="テキスト ボックス 825"/>
        <xdr:cNvSpPr txBox="1"/>
      </xdr:nvSpPr>
      <xdr:spPr>
        <a:xfrm>
          <a:off x="19310350" y="98672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51</xdr:row>
      <xdr:rowOff>117475</xdr:rowOff>
    </xdr:from>
    <xdr:to xmlns:xdr="http://schemas.openxmlformats.org/drawingml/2006/spreadsheetDrawing">
      <xdr:col>98</xdr:col>
      <xdr:colOff>38100</xdr:colOff>
      <xdr:row>52</xdr:row>
      <xdr:rowOff>47625</xdr:rowOff>
    </xdr:to>
    <xdr:sp macro="" textlink="">
      <xdr:nvSpPr>
        <xdr:cNvPr id="827" name="楕円 826"/>
        <xdr:cNvSpPr/>
      </xdr:nvSpPr>
      <xdr:spPr>
        <a:xfrm>
          <a:off x="18605500" y="886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50</xdr:row>
      <xdr:rowOff>64135</xdr:rowOff>
    </xdr:from>
    <xdr:ext cx="529590" cy="254000"/>
    <xdr:sp macro="" textlink="">
      <xdr:nvSpPr>
        <xdr:cNvPr id="828" name="テキスト ボックス 827"/>
        <xdr:cNvSpPr txBox="1"/>
      </xdr:nvSpPr>
      <xdr:spPr>
        <a:xfrm>
          <a:off x="18388965" y="86366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37" name="テキスト ボックス 836"/>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8" name="直線コネクタ 837"/>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840" cy="254000"/>
    <xdr:sp macro="" textlink="">
      <xdr:nvSpPr>
        <xdr:cNvPr id="839" name="テキスト ボックス 838"/>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1" name="テキスト ボックス 840"/>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3" name="テキスト ボックス 84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000"/>
    <xdr:sp macro="" textlink="">
      <xdr:nvSpPr>
        <xdr:cNvPr id="845" name="テキスト ボックス 844"/>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7" name="テキスト ボックス 846"/>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49" name="テキスト ボックス 848"/>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51" name="テキスト ボックス 850"/>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61595</xdr:rowOff>
    </xdr:from>
    <xdr:to xmlns:xdr="http://schemas.openxmlformats.org/drawingml/2006/spreadsheetDrawing">
      <xdr:col>116</xdr:col>
      <xdr:colOff>62865</xdr:colOff>
      <xdr:row>78</xdr:row>
      <xdr:rowOff>133985</xdr:rowOff>
    </xdr:to>
    <xdr:cxnSp macro="">
      <xdr:nvCxnSpPr>
        <xdr:cNvPr id="853" name="直線コネクタ 852"/>
        <xdr:cNvCxnSpPr/>
      </xdr:nvCxnSpPr>
      <xdr:spPr>
        <a:xfrm flipV="1">
          <a:off x="22159595" y="1223454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137795</xdr:rowOff>
    </xdr:from>
    <xdr:ext cx="534670" cy="259080"/>
    <xdr:sp macro="" textlink="">
      <xdr:nvSpPr>
        <xdr:cNvPr id="854" name="繰出金最小値テキスト"/>
        <xdr:cNvSpPr txBox="1"/>
      </xdr:nvSpPr>
      <xdr:spPr>
        <a:xfrm>
          <a:off x="22212300" y="13510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133985</xdr:rowOff>
    </xdr:from>
    <xdr:to xmlns:xdr="http://schemas.openxmlformats.org/drawingml/2006/spreadsheetDrawing">
      <xdr:col>116</xdr:col>
      <xdr:colOff>152400</xdr:colOff>
      <xdr:row>78</xdr:row>
      <xdr:rowOff>133985</xdr:rowOff>
    </xdr:to>
    <xdr:cxnSp macro="">
      <xdr:nvCxnSpPr>
        <xdr:cNvPr id="855" name="直線コネクタ 854"/>
        <xdr:cNvCxnSpPr/>
      </xdr:nvCxnSpPr>
      <xdr:spPr>
        <a:xfrm>
          <a:off x="22072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8255</xdr:rowOff>
    </xdr:from>
    <xdr:ext cx="534670" cy="254000"/>
    <xdr:sp macro="" textlink="">
      <xdr:nvSpPr>
        <xdr:cNvPr id="856" name="繰出金最大値テキスト"/>
        <xdr:cNvSpPr txBox="1"/>
      </xdr:nvSpPr>
      <xdr:spPr>
        <a:xfrm>
          <a:off x="22212300" y="1200975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61595</xdr:rowOff>
    </xdr:from>
    <xdr:to xmlns:xdr="http://schemas.openxmlformats.org/drawingml/2006/spreadsheetDrawing">
      <xdr:col>116</xdr:col>
      <xdr:colOff>152400</xdr:colOff>
      <xdr:row>71</xdr:row>
      <xdr:rowOff>61595</xdr:rowOff>
    </xdr:to>
    <xdr:cxnSp macro="">
      <xdr:nvCxnSpPr>
        <xdr:cNvPr id="857" name="直線コネクタ 856"/>
        <xdr:cNvCxnSpPr/>
      </xdr:nvCxnSpPr>
      <xdr:spPr>
        <a:xfrm>
          <a:off x="22072600" y="1223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132080</xdr:rowOff>
    </xdr:from>
    <xdr:to xmlns:xdr="http://schemas.openxmlformats.org/drawingml/2006/spreadsheetDrawing">
      <xdr:col>116</xdr:col>
      <xdr:colOff>63500</xdr:colOff>
      <xdr:row>73</xdr:row>
      <xdr:rowOff>25400</xdr:rowOff>
    </xdr:to>
    <xdr:cxnSp macro="">
      <xdr:nvCxnSpPr>
        <xdr:cNvPr id="858" name="直線コネクタ 857"/>
        <xdr:cNvCxnSpPr/>
      </xdr:nvCxnSpPr>
      <xdr:spPr>
        <a:xfrm flipV="1">
          <a:off x="21323300" y="1247648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80010</xdr:rowOff>
    </xdr:from>
    <xdr:ext cx="534670" cy="259080"/>
    <xdr:sp macro="" textlink="">
      <xdr:nvSpPr>
        <xdr:cNvPr id="859" name="繰出金平均値テキスト"/>
        <xdr:cNvSpPr txBox="1"/>
      </xdr:nvSpPr>
      <xdr:spPr>
        <a:xfrm>
          <a:off x="22212300" y="12938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101600</xdr:rowOff>
    </xdr:from>
    <xdr:to xmlns:xdr="http://schemas.openxmlformats.org/drawingml/2006/spreadsheetDrawing">
      <xdr:col>116</xdr:col>
      <xdr:colOff>114300</xdr:colOff>
      <xdr:row>76</xdr:row>
      <xdr:rowOff>31750</xdr:rowOff>
    </xdr:to>
    <xdr:sp macro="" textlink="">
      <xdr:nvSpPr>
        <xdr:cNvPr id="860" name="フローチャート: 判断 859"/>
        <xdr:cNvSpPr/>
      </xdr:nvSpPr>
      <xdr:spPr>
        <a:xfrm>
          <a:off x="221107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25400</xdr:rowOff>
    </xdr:from>
    <xdr:to xmlns:xdr="http://schemas.openxmlformats.org/drawingml/2006/spreadsheetDrawing">
      <xdr:col>111</xdr:col>
      <xdr:colOff>177800</xdr:colOff>
      <xdr:row>73</xdr:row>
      <xdr:rowOff>102235</xdr:rowOff>
    </xdr:to>
    <xdr:cxnSp macro="">
      <xdr:nvCxnSpPr>
        <xdr:cNvPr id="861" name="直線コネクタ 860"/>
        <xdr:cNvCxnSpPr/>
      </xdr:nvCxnSpPr>
      <xdr:spPr>
        <a:xfrm flipV="1">
          <a:off x="20434300" y="1254125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140335</xdr:rowOff>
    </xdr:from>
    <xdr:to xmlns:xdr="http://schemas.openxmlformats.org/drawingml/2006/spreadsheetDrawing">
      <xdr:col>112</xdr:col>
      <xdr:colOff>38100</xdr:colOff>
      <xdr:row>76</xdr:row>
      <xdr:rowOff>70485</xdr:rowOff>
    </xdr:to>
    <xdr:sp macro="" textlink="">
      <xdr:nvSpPr>
        <xdr:cNvPr id="862" name="フローチャート: 判断 861"/>
        <xdr:cNvSpPr/>
      </xdr:nvSpPr>
      <xdr:spPr>
        <a:xfrm>
          <a:off x="21272500" y="1299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61595</xdr:rowOff>
    </xdr:from>
    <xdr:ext cx="529590" cy="259080"/>
    <xdr:sp macro="" textlink="">
      <xdr:nvSpPr>
        <xdr:cNvPr id="863" name="テキスト ボックス 862"/>
        <xdr:cNvSpPr txBox="1"/>
      </xdr:nvSpPr>
      <xdr:spPr>
        <a:xfrm>
          <a:off x="21055965" y="13091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102235</xdr:rowOff>
    </xdr:from>
    <xdr:to xmlns:xdr="http://schemas.openxmlformats.org/drawingml/2006/spreadsheetDrawing">
      <xdr:col>107</xdr:col>
      <xdr:colOff>50800</xdr:colOff>
      <xdr:row>73</xdr:row>
      <xdr:rowOff>148590</xdr:rowOff>
    </xdr:to>
    <xdr:cxnSp macro="">
      <xdr:nvCxnSpPr>
        <xdr:cNvPr id="864" name="直線コネクタ 863"/>
        <xdr:cNvCxnSpPr/>
      </xdr:nvCxnSpPr>
      <xdr:spPr>
        <a:xfrm flipV="1">
          <a:off x="19545300" y="126180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142240</xdr:rowOff>
    </xdr:from>
    <xdr:to xmlns:xdr="http://schemas.openxmlformats.org/drawingml/2006/spreadsheetDrawing">
      <xdr:col>107</xdr:col>
      <xdr:colOff>101600</xdr:colOff>
      <xdr:row>76</xdr:row>
      <xdr:rowOff>72390</xdr:rowOff>
    </xdr:to>
    <xdr:sp macro="" textlink="">
      <xdr:nvSpPr>
        <xdr:cNvPr id="865" name="フローチャート: 判断 864"/>
        <xdr:cNvSpPr/>
      </xdr:nvSpPr>
      <xdr:spPr>
        <a:xfrm>
          <a:off x="203835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63500</xdr:rowOff>
    </xdr:from>
    <xdr:ext cx="529590" cy="254000"/>
    <xdr:sp macro="" textlink="">
      <xdr:nvSpPr>
        <xdr:cNvPr id="866" name="テキスト ボックス 865"/>
        <xdr:cNvSpPr txBox="1"/>
      </xdr:nvSpPr>
      <xdr:spPr>
        <a:xfrm>
          <a:off x="20166965" y="130937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39370</xdr:rowOff>
    </xdr:from>
    <xdr:to xmlns:xdr="http://schemas.openxmlformats.org/drawingml/2006/spreadsheetDrawing">
      <xdr:col>102</xdr:col>
      <xdr:colOff>114300</xdr:colOff>
      <xdr:row>73</xdr:row>
      <xdr:rowOff>148590</xdr:rowOff>
    </xdr:to>
    <xdr:cxnSp macro="">
      <xdr:nvCxnSpPr>
        <xdr:cNvPr id="867" name="直線コネクタ 866"/>
        <xdr:cNvCxnSpPr/>
      </xdr:nvCxnSpPr>
      <xdr:spPr>
        <a:xfrm>
          <a:off x="18656300" y="12383770"/>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125730</xdr:rowOff>
    </xdr:from>
    <xdr:to xmlns:xdr="http://schemas.openxmlformats.org/drawingml/2006/spreadsheetDrawing">
      <xdr:col>102</xdr:col>
      <xdr:colOff>165100</xdr:colOff>
      <xdr:row>76</xdr:row>
      <xdr:rowOff>55880</xdr:rowOff>
    </xdr:to>
    <xdr:sp macro="" textlink="">
      <xdr:nvSpPr>
        <xdr:cNvPr id="868" name="フローチャート: 判断 867"/>
        <xdr:cNvSpPr/>
      </xdr:nvSpPr>
      <xdr:spPr>
        <a:xfrm>
          <a:off x="194945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46990</xdr:rowOff>
    </xdr:from>
    <xdr:ext cx="529590" cy="259080"/>
    <xdr:sp macro="" textlink="">
      <xdr:nvSpPr>
        <xdr:cNvPr id="869" name="テキスト ボックス 868"/>
        <xdr:cNvSpPr txBox="1"/>
      </xdr:nvSpPr>
      <xdr:spPr>
        <a:xfrm>
          <a:off x="19277965" y="13077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20955</xdr:rowOff>
    </xdr:from>
    <xdr:to xmlns:xdr="http://schemas.openxmlformats.org/drawingml/2006/spreadsheetDrawing">
      <xdr:col>98</xdr:col>
      <xdr:colOff>38100</xdr:colOff>
      <xdr:row>75</xdr:row>
      <xdr:rowOff>122555</xdr:rowOff>
    </xdr:to>
    <xdr:sp macro="" textlink="">
      <xdr:nvSpPr>
        <xdr:cNvPr id="870" name="フローチャート: 判断 869"/>
        <xdr:cNvSpPr/>
      </xdr:nvSpPr>
      <xdr:spPr>
        <a:xfrm>
          <a:off x="18605500" y="1287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113665</xdr:rowOff>
    </xdr:from>
    <xdr:ext cx="529590" cy="258445"/>
    <xdr:sp macro="" textlink="">
      <xdr:nvSpPr>
        <xdr:cNvPr id="871" name="テキスト ボックス 870"/>
        <xdr:cNvSpPr txBox="1"/>
      </xdr:nvSpPr>
      <xdr:spPr>
        <a:xfrm>
          <a:off x="18388965" y="129724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80645</xdr:rowOff>
    </xdr:from>
    <xdr:to xmlns:xdr="http://schemas.openxmlformats.org/drawingml/2006/spreadsheetDrawing">
      <xdr:col>116</xdr:col>
      <xdr:colOff>114300</xdr:colOff>
      <xdr:row>73</xdr:row>
      <xdr:rowOff>10795</xdr:rowOff>
    </xdr:to>
    <xdr:sp macro="" textlink="">
      <xdr:nvSpPr>
        <xdr:cNvPr id="877" name="楕円 876"/>
        <xdr:cNvSpPr/>
      </xdr:nvSpPr>
      <xdr:spPr>
        <a:xfrm>
          <a:off x="22110700" y="124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104140</xdr:rowOff>
    </xdr:from>
    <xdr:ext cx="534670" cy="259080"/>
    <xdr:sp macro="" textlink="">
      <xdr:nvSpPr>
        <xdr:cNvPr id="878" name="繰出金該当値テキスト"/>
        <xdr:cNvSpPr txBox="1"/>
      </xdr:nvSpPr>
      <xdr:spPr>
        <a:xfrm>
          <a:off x="22212300" y="12277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146050</xdr:rowOff>
    </xdr:from>
    <xdr:to xmlns:xdr="http://schemas.openxmlformats.org/drawingml/2006/spreadsheetDrawing">
      <xdr:col>112</xdr:col>
      <xdr:colOff>38100</xdr:colOff>
      <xdr:row>73</xdr:row>
      <xdr:rowOff>76200</xdr:rowOff>
    </xdr:to>
    <xdr:sp macro="" textlink="">
      <xdr:nvSpPr>
        <xdr:cNvPr id="879" name="楕円 878"/>
        <xdr:cNvSpPr/>
      </xdr:nvSpPr>
      <xdr:spPr>
        <a:xfrm>
          <a:off x="21272500" y="124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92710</xdr:rowOff>
    </xdr:from>
    <xdr:ext cx="529590" cy="259080"/>
    <xdr:sp macro="" textlink="">
      <xdr:nvSpPr>
        <xdr:cNvPr id="880" name="テキスト ボックス 879"/>
        <xdr:cNvSpPr txBox="1"/>
      </xdr:nvSpPr>
      <xdr:spPr>
        <a:xfrm>
          <a:off x="21055965" y="12265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52070</xdr:rowOff>
    </xdr:from>
    <xdr:to xmlns:xdr="http://schemas.openxmlformats.org/drawingml/2006/spreadsheetDrawing">
      <xdr:col>107</xdr:col>
      <xdr:colOff>101600</xdr:colOff>
      <xdr:row>73</xdr:row>
      <xdr:rowOff>153035</xdr:rowOff>
    </xdr:to>
    <xdr:sp macro="" textlink="">
      <xdr:nvSpPr>
        <xdr:cNvPr id="881" name="楕円 880"/>
        <xdr:cNvSpPr/>
      </xdr:nvSpPr>
      <xdr:spPr>
        <a:xfrm>
          <a:off x="20383500" y="12567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169545</xdr:rowOff>
    </xdr:from>
    <xdr:ext cx="529590" cy="254000"/>
    <xdr:sp macro="" textlink="">
      <xdr:nvSpPr>
        <xdr:cNvPr id="882" name="テキスト ボックス 881"/>
        <xdr:cNvSpPr txBox="1"/>
      </xdr:nvSpPr>
      <xdr:spPr>
        <a:xfrm>
          <a:off x="20166965" y="12342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97790</xdr:rowOff>
    </xdr:from>
    <xdr:to xmlns:xdr="http://schemas.openxmlformats.org/drawingml/2006/spreadsheetDrawing">
      <xdr:col>102</xdr:col>
      <xdr:colOff>165100</xdr:colOff>
      <xdr:row>74</xdr:row>
      <xdr:rowOff>27940</xdr:rowOff>
    </xdr:to>
    <xdr:sp macro="" textlink="">
      <xdr:nvSpPr>
        <xdr:cNvPr id="883" name="楕円 882"/>
        <xdr:cNvSpPr/>
      </xdr:nvSpPr>
      <xdr:spPr>
        <a:xfrm>
          <a:off x="19494500" y="126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44450</xdr:rowOff>
    </xdr:from>
    <xdr:ext cx="529590" cy="259080"/>
    <xdr:sp macro="" textlink="">
      <xdr:nvSpPr>
        <xdr:cNvPr id="884" name="テキスト ボックス 883"/>
        <xdr:cNvSpPr txBox="1"/>
      </xdr:nvSpPr>
      <xdr:spPr>
        <a:xfrm>
          <a:off x="19277965" y="12388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160020</xdr:rowOff>
    </xdr:from>
    <xdr:to xmlns:xdr="http://schemas.openxmlformats.org/drawingml/2006/spreadsheetDrawing">
      <xdr:col>98</xdr:col>
      <xdr:colOff>38100</xdr:colOff>
      <xdr:row>72</xdr:row>
      <xdr:rowOff>90170</xdr:rowOff>
    </xdr:to>
    <xdr:sp macro="" textlink="">
      <xdr:nvSpPr>
        <xdr:cNvPr id="885" name="楕円 884"/>
        <xdr:cNvSpPr/>
      </xdr:nvSpPr>
      <xdr:spPr>
        <a:xfrm>
          <a:off x="18605500" y="123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106680</xdr:rowOff>
    </xdr:from>
    <xdr:ext cx="529590" cy="259080"/>
    <xdr:sp macro="" textlink="">
      <xdr:nvSpPr>
        <xdr:cNvPr id="886" name="テキスト ボックス 885"/>
        <xdr:cNvSpPr txBox="1"/>
      </xdr:nvSpPr>
      <xdr:spPr>
        <a:xfrm>
          <a:off x="18388965" y="12108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5" name="テキスト ボックス 894"/>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98" name="テキスト ボックス 897"/>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900" name="テキスト ボックス 899"/>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12" name="テキスト ボックス 911"/>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5" name="テキスト ボックス 914"/>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18" name="テキスト ボックス 917"/>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20" name="テキスト ボックス 919"/>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29" name="テキスト ボックス 928"/>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31" name="テキスト ボックス 930"/>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33" name="テキスト ボックス 932"/>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5" name="テキスト ボックス 934"/>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歳出決算総額は、住民一人当たり998,902円となっている。</a:t>
          </a:r>
          <a:r>
            <a:rPr kumimoji="1" lang="ja-JP" altLang="en-US" sz="1300">
              <a:solidFill>
                <a:sysClr val="windowText" lastClr="000000"/>
              </a:solidFill>
              <a:latin typeface="ＭＳ Ｐゴシック"/>
              <a:ea typeface="ＭＳ Ｐゴシック"/>
            </a:rPr>
            <a:t>本市の集落は盆地内に立地しており湧水や豊富な地下水など水の制約が少なかったため、広い範囲で集落が点在するようになった経緯がある。そのため、公共施設の統廃合を進めているが依然として保育所や小中学校が旧町村単位で点在し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また、市単独で消防組織を運営していることに加え、大石田町から消防業務も受託していることから、類似団体と比べ人件費が高くなる傾向にある。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また、広範囲へ水道管や下水道管を整備する必要があるため、地形的な高低差を利用し可能な限り自然流下方式を採用するなど経費削減を図っているが、簡易水道特別会計への繰出金及び下水道を管理する一部事務組合への負担金（補助費）も類似団体と比べコストが高くなっ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本市のもう一つの特徴的な環境として冬の豪雪が挙げられ、除排雪経費は維持補修費を押し上げる原因となっている。</a:t>
          </a:r>
          <a:r>
            <a:rPr kumimoji="1" lang="ja-JP" altLang="en-US" sz="1300">
              <a:solidFill>
                <a:sysClr val="windowText" lastClr="000000"/>
              </a:solidFill>
              <a:latin typeface="ＭＳ Ｐゴシック"/>
              <a:ea typeface="ＭＳ Ｐゴシック"/>
            </a:rPr>
            <a:t>また、橋や道路、市営住宅など長寿命化改修を進めており、普通建設事業のうち更新整備の経費が増大している。</a:t>
          </a:r>
          <a:r>
            <a:rPr kumimoji="1" lang="ja-JP" altLang="en-US" sz="1300">
              <a:solidFill>
                <a:sysClr val="windowText" lastClr="000000"/>
              </a:solidFill>
              <a:latin typeface="ＭＳ Ｐゴシック"/>
              <a:ea typeface="ＭＳ Ｐゴシック"/>
            </a:rPr>
            <a:t>　</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積立金について、令和５</a:t>
          </a:r>
          <a:r>
            <a:rPr kumimoji="1" lang="ja-JP" altLang="en-US" sz="1300">
              <a:solidFill>
                <a:sysClr val="windowText" lastClr="000000"/>
              </a:solidFill>
              <a:latin typeface="ＭＳ Ｐゴシック"/>
              <a:ea typeface="ＭＳ Ｐゴシック"/>
            </a:rPr>
            <a:t>年度も全国から多くのふるさと納税による寄附金を頂いているが、いったん全てを基金への積み立てるため積立金が大きくなり、それに対する返礼品も比例して多くなるため補助費を押し上げている。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類似団体の中でも人口が少ない当市は、一人あたりコストでは、比べるとどうしても高くなってしまう傾向にある。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山形県尾花沢市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13,996
13,895
372.53
14,632,367
13,980,629
521,473
6,619,088
11,472,560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31.0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280" cy="259080"/>
    <xdr:sp macro="" textlink="">
      <xdr:nvSpPr>
        <xdr:cNvPr id="44" name="テキスト ボックス 43"/>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280" cy="259080"/>
    <xdr:sp macro="" textlink="">
      <xdr:nvSpPr>
        <xdr:cNvPr id="46" name="テキスト ボックス 45"/>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280" cy="254000"/>
    <xdr:sp macro="" textlink="">
      <xdr:nvSpPr>
        <xdr:cNvPr id="48" name="テキスト ボックス 47"/>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280" cy="259080"/>
    <xdr:sp macro="" textlink="">
      <xdr:nvSpPr>
        <xdr:cNvPr id="50" name="テキスト ボックス 49"/>
        <xdr:cNvSpPr txBox="1"/>
      </xdr:nvSpPr>
      <xdr:spPr>
        <a:xfrm>
          <a:off x="294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000"/>
    <xdr:sp macro="" textlink="">
      <xdr:nvSpPr>
        <xdr:cNvPr id="54" name="テキスト ボックス 53"/>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93345</xdr:rowOff>
    </xdr:from>
    <xdr:to xmlns:xdr="http://schemas.openxmlformats.org/drawingml/2006/spreadsheetDrawing">
      <xdr:col>24</xdr:col>
      <xdr:colOff>62865</xdr:colOff>
      <xdr:row>37</xdr:row>
      <xdr:rowOff>167005</xdr:rowOff>
    </xdr:to>
    <xdr:cxnSp macro="">
      <xdr:nvCxnSpPr>
        <xdr:cNvPr id="56" name="直線コネクタ 55"/>
        <xdr:cNvCxnSpPr/>
      </xdr:nvCxnSpPr>
      <xdr:spPr>
        <a:xfrm flipV="1">
          <a:off x="4633595" y="523684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171450</xdr:rowOff>
    </xdr:from>
    <xdr:ext cx="469900" cy="259080"/>
    <xdr:sp macro="" textlink="">
      <xdr:nvSpPr>
        <xdr:cNvPr id="57" name="議会費最小値テキスト"/>
        <xdr:cNvSpPr txBox="1"/>
      </xdr:nvSpPr>
      <xdr:spPr>
        <a:xfrm>
          <a:off x="4686300" y="6515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167005</xdr:rowOff>
    </xdr:from>
    <xdr:to xmlns:xdr="http://schemas.openxmlformats.org/drawingml/2006/spreadsheetDrawing">
      <xdr:col>24</xdr:col>
      <xdr:colOff>152400</xdr:colOff>
      <xdr:row>37</xdr:row>
      <xdr:rowOff>167005</xdr:rowOff>
    </xdr:to>
    <xdr:cxnSp macro="">
      <xdr:nvCxnSpPr>
        <xdr:cNvPr id="58" name="直線コネクタ 57"/>
        <xdr:cNvCxnSpPr/>
      </xdr:nvCxnSpPr>
      <xdr:spPr>
        <a:xfrm>
          <a:off x="4546600" y="651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40640</xdr:rowOff>
    </xdr:from>
    <xdr:ext cx="469900" cy="254000"/>
    <xdr:sp macro="" textlink="">
      <xdr:nvSpPr>
        <xdr:cNvPr id="59" name="議会費最大値テキスト"/>
        <xdr:cNvSpPr txBox="1"/>
      </xdr:nvSpPr>
      <xdr:spPr>
        <a:xfrm>
          <a:off x="4686300" y="50126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93345</xdr:rowOff>
    </xdr:from>
    <xdr:to xmlns:xdr="http://schemas.openxmlformats.org/drawingml/2006/spreadsheetDrawing">
      <xdr:col>24</xdr:col>
      <xdr:colOff>152400</xdr:colOff>
      <xdr:row>30</xdr:row>
      <xdr:rowOff>93345</xdr:rowOff>
    </xdr:to>
    <xdr:cxnSp macro="">
      <xdr:nvCxnSpPr>
        <xdr:cNvPr id="60" name="直線コネクタ 59"/>
        <xdr:cNvCxnSpPr/>
      </xdr:nvCxnSpPr>
      <xdr:spPr>
        <a:xfrm>
          <a:off x="4546600" y="523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93345</xdr:rowOff>
    </xdr:from>
    <xdr:to xmlns:xdr="http://schemas.openxmlformats.org/drawingml/2006/spreadsheetDrawing">
      <xdr:col>24</xdr:col>
      <xdr:colOff>63500</xdr:colOff>
      <xdr:row>30</xdr:row>
      <xdr:rowOff>120650</xdr:rowOff>
    </xdr:to>
    <xdr:cxnSp macro="">
      <xdr:nvCxnSpPr>
        <xdr:cNvPr id="61" name="直線コネクタ 60"/>
        <xdr:cNvCxnSpPr/>
      </xdr:nvCxnSpPr>
      <xdr:spPr>
        <a:xfrm flipV="1">
          <a:off x="3797300" y="52368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82550</xdr:rowOff>
    </xdr:from>
    <xdr:ext cx="469900" cy="259080"/>
    <xdr:sp macro="" textlink="">
      <xdr:nvSpPr>
        <xdr:cNvPr id="62" name="議会費平均値テキスト"/>
        <xdr:cNvSpPr txBox="1"/>
      </xdr:nvSpPr>
      <xdr:spPr>
        <a:xfrm>
          <a:off x="4686300" y="6083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104140</xdr:rowOff>
    </xdr:from>
    <xdr:to xmlns:xdr="http://schemas.openxmlformats.org/drawingml/2006/spreadsheetDrawing">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30</xdr:row>
      <xdr:rowOff>120650</xdr:rowOff>
    </xdr:from>
    <xdr:to xmlns:xdr="http://schemas.openxmlformats.org/drawingml/2006/spreadsheetDrawing">
      <xdr:col>19</xdr:col>
      <xdr:colOff>177800</xdr:colOff>
      <xdr:row>30</xdr:row>
      <xdr:rowOff>160020</xdr:rowOff>
    </xdr:to>
    <xdr:cxnSp macro="">
      <xdr:nvCxnSpPr>
        <xdr:cNvPr id="64" name="直線コネクタ 63"/>
        <xdr:cNvCxnSpPr/>
      </xdr:nvCxnSpPr>
      <xdr:spPr>
        <a:xfrm flipV="1">
          <a:off x="2908300" y="52641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99695</xdr:rowOff>
    </xdr:from>
    <xdr:to xmlns:xdr="http://schemas.openxmlformats.org/drawingml/2006/spreadsheetDrawing">
      <xdr:col>20</xdr:col>
      <xdr:colOff>38100</xdr:colOff>
      <xdr:row>36</xdr:row>
      <xdr:rowOff>29845</xdr:rowOff>
    </xdr:to>
    <xdr:sp macro="" textlink="">
      <xdr:nvSpPr>
        <xdr:cNvPr id="65" name="フローチャート: 判断 64"/>
        <xdr:cNvSpPr/>
      </xdr:nvSpPr>
      <xdr:spPr>
        <a:xfrm>
          <a:off x="374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20955</xdr:rowOff>
    </xdr:from>
    <xdr:ext cx="464820" cy="254000"/>
    <xdr:sp macro="" textlink="">
      <xdr:nvSpPr>
        <xdr:cNvPr id="66" name="テキスト ボックス 65"/>
        <xdr:cNvSpPr txBox="1"/>
      </xdr:nvSpPr>
      <xdr:spPr>
        <a:xfrm>
          <a:off x="3562350" y="61931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30</xdr:row>
      <xdr:rowOff>160020</xdr:rowOff>
    </xdr:from>
    <xdr:to xmlns:xdr="http://schemas.openxmlformats.org/drawingml/2006/spreadsheetDrawing">
      <xdr:col>15</xdr:col>
      <xdr:colOff>50800</xdr:colOff>
      <xdr:row>31</xdr:row>
      <xdr:rowOff>124460</xdr:rowOff>
    </xdr:to>
    <xdr:cxnSp macro="">
      <xdr:nvCxnSpPr>
        <xdr:cNvPr id="67" name="直線コネクタ 66"/>
        <xdr:cNvCxnSpPr/>
      </xdr:nvCxnSpPr>
      <xdr:spPr>
        <a:xfrm flipV="1">
          <a:off x="2019300" y="530352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123825</xdr:rowOff>
    </xdr:from>
    <xdr:to xmlns:xdr="http://schemas.openxmlformats.org/drawingml/2006/spreadsheetDrawing">
      <xdr:col>15</xdr:col>
      <xdr:colOff>101600</xdr:colOff>
      <xdr:row>36</xdr:row>
      <xdr:rowOff>53975</xdr:rowOff>
    </xdr:to>
    <xdr:sp macro="" textlink="">
      <xdr:nvSpPr>
        <xdr:cNvPr id="68" name="フローチャート: 判断 67"/>
        <xdr:cNvSpPr/>
      </xdr:nvSpPr>
      <xdr:spPr>
        <a:xfrm>
          <a:off x="2857500" y="612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45085</xdr:rowOff>
    </xdr:from>
    <xdr:ext cx="464820" cy="258445"/>
    <xdr:sp macro="" textlink="">
      <xdr:nvSpPr>
        <xdr:cNvPr id="69" name="テキスト ボックス 68"/>
        <xdr:cNvSpPr txBox="1"/>
      </xdr:nvSpPr>
      <xdr:spPr>
        <a:xfrm>
          <a:off x="2673350" y="62172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9525</xdr:rowOff>
    </xdr:from>
    <xdr:to xmlns:xdr="http://schemas.openxmlformats.org/drawingml/2006/spreadsheetDrawing">
      <xdr:col>10</xdr:col>
      <xdr:colOff>114300</xdr:colOff>
      <xdr:row>31</xdr:row>
      <xdr:rowOff>124460</xdr:rowOff>
    </xdr:to>
    <xdr:cxnSp macro="">
      <xdr:nvCxnSpPr>
        <xdr:cNvPr id="70" name="直線コネクタ 69"/>
        <xdr:cNvCxnSpPr/>
      </xdr:nvCxnSpPr>
      <xdr:spPr>
        <a:xfrm>
          <a:off x="1130300" y="53244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118110</xdr:rowOff>
    </xdr:from>
    <xdr:to xmlns:xdr="http://schemas.openxmlformats.org/drawingml/2006/spreadsheetDrawing">
      <xdr:col>10</xdr:col>
      <xdr:colOff>165100</xdr:colOff>
      <xdr:row>36</xdr:row>
      <xdr:rowOff>48260</xdr:rowOff>
    </xdr:to>
    <xdr:sp macro="" textlink="">
      <xdr:nvSpPr>
        <xdr:cNvPr id="71" name="フローチャート: 判断 70"/>
        <xdr:cNvSpPr/>
      </xdr:nvSpPr>
      <xdr:spPr>
        <a:xfrm>
          <a:off x="19685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39370</xdr:rowOff>
    </xdr:from>
    <xdr:ext cx="464820" cy="259080"/>
    <xdr:sp macro="" textlink="">
      <xdr:nvSpPr>
        <xdr:cNvPr id="72" name="テキスト ボックス 71"/>
        <xdr:cNvSpPr txBox="1"/>
      </xdr:nvSpPr>
      <xdr:spPr>
        <a:xfrm>
          <a:off x="1784350" y="6211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98425</xdr:rowOff>
    </xdr:from>
    <xdr:to xmlns:xdr="http://schemas.openxmlformats.org/drawingml/2006/spreadsheetDrawing">
      <xdr:col>6</xdr:col>
      <xdr:colOff>38100</xdr:colOff>
      <xdr:row>36</xdr:row>
      <xdr:rowOff>29210</xdr:rowOff>
    </xdr:to>
    <xdr:sp macro="" textlink="">
      <xdr:nvSpPr>
        <xdr:cNvPr id="73" name="フローチャート: 判断 72"/>
        <xdr:cNvSpPr/>
      </xdr:nvSpPr>
      <xdr:spPr>
        <a:xfrm>
          <a:off x="1079500" y="6099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19685</xdr:rowOff>
    </xdr:from>
    <xdr:ext cx="464820" cy="254000"/>
    <xdr:sp macro="" textlink="">
      <xdr:nvSpPr>
        <xdr:cNvPr id="74" name="テキスト ボックス 73"/>
        <xdr:cNvSpPr txBox="1"/>
      </xdr:nvSpPr>
      <xdr:spPr>
        <a:xfrm>
          <a:off x="895350" y="61918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42545</xdr:rowOff>
    </xdr:from>
    <xdr:to xmlns:xdr="http://schemas.openxmlformats.org/drawingml/2006/spreadsheetDrawing">
      <xdr:col>24</xdr:col>
      <xdr:colOff>114300</xdr:colOff>
      <xdr:row>30</xdr:row>
      <xdr:rowOff>144145</xdr:rowOff>
    </xdr:to>
    <xdr:sp macro="" textlink="">
      <xdr:nvSpPr>
        <xdr:cNvPr id="80" name="楕円 79"/>
        <xdr:cNvSpPr/>
      </xdr:nvSpPr>
      <xdr:spPr>
        <a:xfrm>
          <a:off x="4584700" y="518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167005</xdr:rowOff>
    </xdr:from>
    <xdr:ext cx="469900" cy="254000"/>
    <xdr:sp macro="" textlink="">
      <xdr:nvSpPr>
        <xdr:cNvPr id="81" name="議会費該当値テキスト"/>
        <xdr:cNvSpPr txBox="1"/>
      </xdr:nvSpPr>
      <xdr:spPr>
        <a:xfrm>
          <a:off x="4686300" y="51390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69850</xdr:rowOff>
    </xdr:from>
    <xdr:to xmlns:xdr="http://schemas.openxmlformats.org/drawingml/2006/spreadsheetDrawing">
      <xdr:col>20</xdr:col>
      <xdr:colOff>38100</xdr:colOff>
      <xdr:row>31</xdr:row>
      <xdr:rowOff>0</xdr:rowOff>
    </xdr:to>
    <xdr:sp macro="" textlink="">
      <xdr:nvSpPr>
        <xdr:cNvPr id="82" name="楕円 81"/>
        <xdr:cNvSpPr/>
      </xdr:nvSpPr>
      <xdr:spPr>
        <a:xfrm>
          <a:off x="3746500" y="52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29</xdr:row>
      <xdr:rowOff>16510</xdr:rowOff>
    </xdr:from>
    <xdr:ext cx="464820" cy="259080"/>
    <xdr:sp macro="" textlink="">
      <xdr:nvSpPr>
        <xdr:cNvPr id="83" name="テキスト ボックス 82"/>
        <xdr:cNvSpPr txBox="1"/>
      </xdr:nvSpPr>
      <xdr:spPr>
        <a:xfrm>
          <a:off x="3562350" y="4988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109220</xdr:rowOff>
    </xdr:from>
    <xdr:to xmlns:xdr="http://schemas.openxmlformats.org/drawingml/2006/spreadsheetDrawing">
      <xdr:col>15</xdr:col>
      <xdr:colOff>101600</xdr:colOff>
      <xdr:row>31</xdr:row>
      <xdr:rowOff>39370</xdr:rowOff>
    </xdr:to>
    <xdr:sp macro="" textlink="">
      <xdr:nvSpPr>
        <xdr:cNvPr id="84" name="楕円 83"/>
        <xdr:cNvSpPr/>
      </xdr:nvSpPr>
      <xdr:spPr>
        <a:xfrm>
          <a:off x="2857500" y="52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29</xdr:row>
      <xdr:rowOff>55880</xdr:rowOff>
    </xdr:from>
    <xdr:ext cx="464820" cy="259080"/>
    <xdr:sp macro="" textlink="">
      <xdr:nvSpPr>
        <xdr:cNvPr id="85" name="テキスト ボックス 84"/>
        <xdr:cNvSpPr txBox="1"/>
      </xdr:nvSpPr>
      <xdr:spPr>
        <a:xfrm>
          <a:off x="2673350" y="5027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31</xdr:row>
      <xdr:rowOff>73660</xdr:rowOff>
    </xdr:from>
    <xdr:to xmlns:xdr="http://schemas.openxmlformats.org/drawingml/2006/spreadsheetDrawing">
      <xdr:col>10</xdr:col>
      <xdr:colOff>165100</xdr:colOff>
      <xdr:row>32</xdr:row>
      <xdr:rowOff>3810</xdr:rowOff>
    </xdr:to>
    <xdr:sp macro="" textlink="">
      <xdr:nvSpPr>
        <xdr:cNvPr id="86" name="楕円 85"/>
        <xdr:cNvSpPr/>
      </xdr:nvSpPr>
      <xdr:spPr>
        <a:xfrm>
          <a:off x="1968500" y="53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30</xdr:row>
      <xdr:rowOff>20320</xdr:rowOff>
    </xdr:from>
    <xdr:ext cx="464820" cy="254000"/>
    <xdr:sp macro="" textlink="">
      <xdr:nvSpPr>
        <xdr:cNvPr id="87" name="テキスト ボックス 86"/>
        <xdr:cNvSpPr txBox="1"/>
      </xdr:nvSpPr>
      <xdr:spPr>
        <a:xfrm>
          <a:off x="1784350" y="51638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30</xdr:row>
      <xdr:rowOff>130175</xdr:rowOff>
    </xdr:from>
    <xdr:to xmlns:xdr="http://schemas.openxmlformats.org/drawingml/2006/spreadsheetDrawing">
      <xdr:col>6</xdr:col>
      <xdr:colOff>38100</xdr:colOff>
      <xdr:row>31</xdr:row>
      <xdr:rowOff>60325</xdr:rowOff>
    </xdr:to>
    <xdr:sp macro="" textlink="">
      <xdr:nvSpPr>
        <xdr:cNvPr id="88" name="楕円 87"/>
        <xdr:cNvSpPr/>
      </xdr:nvSpPr>
      <xdr:spPr>
        <a:xfrm>
          <a:off x="1079500" y="52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29</xdr:row>
      <xdr:rowOff>76835</xdr:rowOff>
    </xdr:from>
    <xdr:ext cx="464820" cy="254000"/>
    <xdr:sp macro="" textlink="">
      <xdr:nvSpPr>
        <xdr:cNvPr id="89" name="テキスト ボックス 88"/>
        <xdr:cNvSpPr txBox="1"/>
      </xdr:nvSpPr>
      <xdr:spPr>
        <a:xfrm>
          <a:off x="895350" y="50488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3840" cy="254000"/>
    <xdr:sp macro="" textlink="">
      <xdr:nvSpPr>
        <xdr:cNvPr id="101" name="テキスト ボックス 100"/>
        <xdr:cNvSpPr txBox="1"/>
      </xdr:nvSpPr>
      <xdr:spPr>
        <a:xfrm>
          <a:off x="513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0550" cy="254000"/>
    <xdr:sp macro="" textlink="">
      <xdr:nvSpPr>
        <xdr:cNvPr id="103" name="テキスト ボックス 102"/>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4000"/>
    <xdr:sp macro="" textlink="">
      <xdr:nvSpPr>
        <xdr:cNvPr id="105" name="テキスト ボックス 104"/>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4000"/>
    <xdr:sp macro="" textlink="">
      <xdr:nvSpPr>
        <xdr:cNvPr id="107" name="テキスト ボックス 106"/>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09" name="テキスト ボックス 108"/>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57</xdr:row>
      <xdr:rowOff>102870</xdr:rowOff>
    </xdr:to>
    <xdr:cxnSp macro="">
      <xdr:nvCxnSpPr>
        <xdr:cNvPr id="111" name="直線コネクタ 110"/>
        <xdr:cNvCxnSpPr/>
      </xdr:nvCxnSpPr>
      <xdr:spPr>
        <a:xfrm flipV="1">
          <a:off x="4633595" y="8786495"/>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106680</xdr:rowOff>
    </xdr:from>
    <xdr:ext cx="534670" cy="259080"/>
    <xdr:sp macro="" textlink="">
      <xdr:nvSpPr>
        <xdr:cNvPr id="112" name="総務費最小値テキスト"/>
        <xdr:cNvSpPr txBox="1"/>
      </xdr:nvSpPr>
      <xdr:spPr>
        <a:xfrm>
          <a:off x="4686300" y="987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102870</xdr:rowOff>
    </xdr:from>
    <xdr:to xmlns:xdr="http://schemas.openxmlformats.org/drawingml/2006/spreadsheetDrawing">
      <xdr:col>24</xdr:col>
      <xdr:colOff>152400</xdr:colOff>
      <xdr:row>57</xdr:row>
      <xdr:rowOff>102870</xdr:rowOff>
    </xdr:to>
    <xdr:cxnSp macro="">
      <xdr:nvCxnSpPr>
        <xdr:cNvPr id="113" name="直線コネクタ 112"/>
        <xdr:cNvCxnSpPr/>
      </xdr:nvCxnSpPr>
      <xdr:spPr>
        <a:xfrm>
          <a:off x="4546600" y="987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4" name="総務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283,810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5" name="直線コネクタ 114"/>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51</xdr:row>
      <xdr:rowOff>42545</xdr:rowOff>
    </xdr:from>
    <xdr:to xmlns:xdr="http://schemas.openxmlformats.org/drawingml/2006/spreadsheetDrawing">
      <xdr:col>24</xdr:col>
      <xdr:colOff>63500</xdr:colOff>
      <xdr:row>52</xdr:row>
      <xdr:rowOff>38100</xdr:rowOff>
    </xdr:to>
    <xdr:cxnSp macro="">
      <xdr:nvCxnSpPr>
        <xdr:cNvPr id="116" name="直線コネクタ 115"/>
        <xdr:cNvCxnSpPr/>
      </xdr:nvCxnSpPr>
      <xdr:spPr>
        <a:xfrm flipV="1">
          <a:off x="3797300" y="8786495"/>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59055</xdr:rowOff>
    </xdr:from>
    <xdr:ext cx="598805" cy="259080"/>
    <xdr:sp macro="" textlink="">
      <xdr:nvSpPr>
        <xdr:cNvPr id="117" name="総務費平均値テキスト"/>
        <xdr:cNvSpPr txBox="1"/>
      </xdr:nvSpPr>
      <xdr:spPr>
        <a:xfrm>
          <a:off x="4686300" y="9488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80645</xdr:rowOff>
    </xdr:from>
    <xdr:to xmlns:xdr="http://schemas.openxmlformats.org/drawingml/2006/spreadsheetDrawing">
      <xdr:col>24</xdr:col>
      <xdr:colOff>114300</xdr:colOff>
      <xdr:row>56</xdr:row>
      <xdr:rowOff>10795</xdr:rowOff>
    </xdr:to>
    <xdr:sp macro="" textlink="">
      <xdr:nvSpPr>
        <xdr:cNvPr id="118" name="フローチャート: 判断 117"/>
        <xdr:cNvSpPr/>
      </xdr:nvSpPr>
      <xdr:spPr>
        <a:xfrm>
          <a:off x="45847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52</xdr:row>
      <xdr:rowOff>38100</xdr:rowOff>
    </xdr:from>
    <xdr:to xmlns:xdr="http://schemas.openxmlformats.org/drawingml/2006/spreadsheetDrawing">
      <xdr:col>19</xdr:col>
      <xdr:colOff>177800</xdr:colOff>
      <xdr:row>53</xdr:row>
      <xdr:rowOff>90805</xdr:rowOff>
    </xdr:to>
    <xdr:cxnSp macro="">
      <xdr:nvCxnSpPr>
        <xdr:cNvPr id="119" name="直線コネクタ 118"/>
        <xdr:cNvCxnSpPr/>
      </xdr:nvCxnSpPr>
      <xdr:spPr>
        <a:xfrm flipV="1">
          <a:off x="2908300" y="895350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66675</xdr:rowOff>
    </xdr:from>
    <xdr:to xmlns:xdr="http://schemas.openxmlformats.org/drawingml/2006/spreadsheetDrawing">
      <xdr:col>20</xdr:col>
      <xdr:colOff>38100</xdr:colOff>
      <xdr:row>55</xdr:row>
      <xdr:rowOff>168275</xdr:rowOff>
    </xdr:to>
    <xdr:sp macro="" textlink="">
      <xdr:nvSpPr>
        <xdr:cNvPr id="120" name="フローチャート: 判断 119"/>
        <xdr:cNvSpPr/>
      </xdr:nvSpPr>
      <xdr:spPr>
        <a:xfrm>
          <a:off x="37465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159385</xdr:rowOff>
    </xdr:from>
    <xdr:ext cx="593725" cy="258445"/>
    <xdr:sp macro="" textlink="">
      <xdr:nvSpPr>
        <xdr:cNvPr id="121" name="テキスト ボックス 120"/>
        <xdr:cNvSpPr txBox="1"/>
      </xdr:nvSpPr>
      <xdr:spPr>
        <a:xfrm>
          <a:off x="3497580" y="958913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50</xdr:row>
      <xdr:rowOff>102235</xdr:rowOff>
    </xdr:from>
    <xdr:to xmlns:xdr="http://schemas.openxmlformats.org/drawingml/2006/spreadsheetDrawing">
      <xdr:col>15</xdr:col>
      <xdr:colOff>50800</xdr:colOff>
      <xdr:row>53</xdr:row>
      <xdr:rowOff>90805</xdr:rowOff>
    </xdr:to>
    <xdr:cxnSp macro="">
      <xdr:nvCxnSpPr>
        <xdr:cNvPr id="122" name="直線コネクタ 121"/>
        <xdr:cNvCxnSpPr/>
      </xdr:nvCxnSpPr>
      <xdr:spPr>
        <a:xfrm>
          <a:off x="2019300" y="8674735"/>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37465</xdr:rowOff>
    </xdr:from>
    <xdr:to xmlns:xdr="http://schemas.openxmlformats.org/drawingml/2006/spreadsheetDrawing">
      <xdr:col>15</xdr:col>
      <xdr:colOff>101600</xdr:colOff>
      <xdr:row>55</xdr:row>
      <xdr:rowOff>139065</xdr:rowOff>
    </xdr:to>
    <xdr:sp macro="" textlink="">
      <xdr:nvSpPr>
        <xdr:cNvPr id="123" name="フローチャート: 判断 122"/>
        <xdr:cNvSpPr/>
      </xdr:nvSpPr>
      <xdr:spPr>
        <a:xfrm>
          <a:off x="2857500" y="94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130175</xdr:rowOff>
    </xdr:from>
    <xdr:ext cx="593725" cy="259080"/>
    <xdr:sp macro="" textlink="">
      <xdr:nvSpPr>
        <xdr:cNvPr id="124" name="テキスト ボックス 123"/>
        <xdr:cNvSpPr txBox="1"/>
      </xdr:nvSpPr>
      <xdr:spPr>
        <a:xfrm>
          <a:off x="2608580" y="95599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102235</xdr:rowOff>
    </xdr:from>
    <xdr:to xmlns:xdr="http://schemas.openxmlformats.org/drawingml/2006/spreadsheetDrawing">
      <xdr:col>10</xdr:col>
      <xdr:colOff>114300</xdr:colOff>
      <xdr:row>54</xdr:row>
      <xdr:rowOff>70485</xdr:rowOff>
    </xdr:to>
    <xdr:cxnSp macro="">
      <xdr:nvCxnSpPr>
        <xdr:cNvPr id="125" name="直線コネクタ 124"/>
        <xdr:cNvCxnSpPr/>
      </xdr:nvCxnSpPr>
      <xdr:spPr>
        <a:xfrm flipV="1">
          <a:off x="1130300" y="8674735"/>
          <a:ext cx="889000" cy="654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52</xdr:row>
      <xdr:rowOff>168910</xdr:rowOff>
    </xdr:from>
    <xdr:to xmlns:xdr="http://schemas.openxmlformats.org/drawingml/2006/spreadsheetDrawing">
      <xdr:col>10</xdr:col>
      <xdr:colOff>165100</xdr:colOff>
      <xdr:row>53</xdr:row>
      <xdr:rowOff>99060</xdr:rowOff>
    </xdr:to>
    <xdr:sp macro="" textlink="">
      <xdr:nvSpPr>
        <xdr:cNvPr id="126" name="フローチャート: 判断 125"/>
        <xdr:cNvSpPr/>
      </xdr:nvSpPr>
      <xdr:spPr>
        <a:xfrm>
          <a:off x="1968500" y="908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90170</xdr:rowOff>
    </xdr:from>
    <xdr:ext cx="593725" cy="259080"/>
    <xdr:sp macro="" textlink="">
      <xdr:nvSpPr>
        <xdr:cNvPr id="127" name="テキスト ボックス 126"/>
        <xdr:cNvSpPr txBox="1"/>
      </xdr:nvSpPr>
      <xdr:spPr>
        <a:xfrm>
          <a:off x="1719580" y="91770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99060</xdr:rowOff>
    </xdr:from>
    <xdr:to xmlns:xdr="http://schemas.openxmlformats.org/drawingml/2006/spreadsheetDrawing">
      <xdr:col>6</xdr:col>
      <xdr:colOff>38100</xdr:colOff>
      <xdr:row>56</xdr:row>
      <xdr:rowOff>29210</xdr:rowOff>
    </xdr:to>
    <xdr:sp macro="" textlink="">
      <xdr:nvSpPr>
        <xdr:cNvPr id="128" name="フローチャート: 判断 127"/>
        <xdr:cNvSpPr/>
      </xdr:nvSpPr>
      <xdr:spPr>
        <a:xfrm>
          <a:off x="10795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20955</xdr:rowOff>
    </xdr:from>
    <xdr:ext cx="593725" cy="254000"/>
    <xdr:sp macro="" textlink="">
      <xdr:nvSpPr>
        <xdr:cNvPr id="129" name="テキスト ボックス 128"/>
        <xdr:cNvSpPr txBox="1"/>
      </xdr:nvSpPr>
      <xdr:spPr>
        <a:xfrm>
          <a:off x="830580" y="96221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50</xdr:row>
      <xdr:rowOff>163195</xdr:rowOff>
    </xdr:from>
    <xdr:to xmlns:xdr="http://schemas.openxmlformats.org/drawingml/2006/spreadsheetDrawing">
      <xdr:col>24</xdr:col>
      <xdr:colOff>114300</xdr:colOff>
      <xdr:row>51</xdr:row>
      <xdr:rowOff>93345</xdr:rowOff>
    </xdr:to>
    <xdr:sp macro="" textlink="">
      <xdr:nvSpPr>
        <xdr:cNvPr id="135" name="楕円 134"/>
        <xdr:cNvSpPr/>
      </xdr:nvSpPr>
      <xdr:spPr>
        <a:xfrm>
          <a:off x="4584700" y="873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50</xdr:row>
      <xdr:rowOff>116205</xdr:rowOff>
    </xdr:from>
    <xdr:ext cx="598805" cy="259080"/>
    <xdr:sp macro="" textlink="">
      <xdr:nvSpPr>
        <xdr:cNvPr id="136" name="総務費該当値テキスト"/>
        <xdr:cNvSpPr txBox="1"/>
      </xdr:nvSpPr>
      <xdr:spPr>
        <a:xfrm>
          <a:off x="4686300" y="8688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51</xdr:row>
      <xdr:rowOff>158750</xdr:rowOff>
    </xdr:from>
    <xdr:to xmlns:xdr="http://schemas.openxmlformats.org/drawingml/2006/spreadsheetDrawing">
      <xdr:col>20</xdr:col>
      <xdr:colOff>38100</xdr:colOff>
      <xdr:row>52</xdr:row>
      <xdr:rowOff>88900</xdr:rowOff>
    </xdr:to>
    <xdr:sp macro="" textlink="">
      <xdr:nvSpPr>
        <xdr:cNvPr id="137" name="楕円 136"/>
        <xdr:cNvSpPr/>
      </xdr:nvSpPr>
      <xdr:spPr>
        <a:xfrm>
          <a:off x="3746500" y="89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50</xdr:row>
      <xdr:rowOff>105410</xdr:rowOff>
    </xdr:from>
    <xdr:ext cx="593725" cy="259080"/>
    <xdr:sp macro="" textlink="">
      <xdr:nvSpPr>
        <xdr:cNvPr id="138" name="テキスト ボックス 137"/>
        <xdr:cNvSpPr txBox="1"/>
      </xdr:nvSpPr>
      <xdr:spPr>
        <a:xfrm>
          <a:off x="3497580" y="86779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53</xdr:row>
      <xdr:rowOff>40640</xdr:rowOff>
    </xdr:from>
    <xdr:to xmlns:xdr="http://schemas.openxmlformats.org/drawingml/2006/spreadsheetDrawing">
      <xdr:col>15</xdr:col>
      <xdr:colOff>101600</xdr:colOff>
      <xdr:row>53</xdr:row>
      <xdr:rowOff>141605</xdr:rowOff>
    </xdr:to>
    <xdr:sp macro="" textlink="">
      <xdr:nvSpPr>
        <xdr:cNvPr id="139" name="楕円 138"/>
        <xdr:cNvSpPr/>
      </xdr:nvSpPr>
      <xdr:spPr>
        <a:xfrm>
          <a:off x="2857500" y="9127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51</xdr:row>
      <xdr:rowOff>158115</xdr:rowOff>
    </xdr:from>
    <xdr:ext cx="593725" cy="254000"/>
    <xdr:sp macro="" textlink="">
      <xdr:nvSpPr>
        <xdr:cNvPr id="140" name="テキスト ボックス 139"/>
        <xdr:cNvSpPr txBox="1"/>
      </xdr:nvSpPr>
      <xdr:spPr>
        <a:xfrm>
          <a:off x="2608580" y="89020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52070</xdr:rowOff>
    </xdr:from>
    <xdr:to xmlns:xdr="http://schemas.openxmlformats.org/drawingml/2006/spreadsheetDrawing">
      <xdr:col>10</xdr:col>
      <xdr:colOff>165100</xdr:colOff>
      <xdr:row>50</xdr:row>
      <xdr:rowOff>153035</xdr:rowOff>
    </xdr:to>
    <xdr:sp macro="" textlink="">
      <xdr:nvSpPr>
        <xdr:cNvPr id="141" name="楕円 140"/>
        <xdr:cNvSpPr/>
      </xdr:nvSpPr>
      <xdr:spPr>
        <a:xfrm>
          <a:off x="1968500" y="8624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48</xdr:row>
      <xdr:rowOff>169545</xdr:rowOff>
    </xdr:from>
    <xdr:ext cx="593725" cy="254000"/>
    <xdr:sp macro="" textlink="">
      <xdr:nvSpPr>
        <xdr:cNvPr id="142" name="テキスト ボックス 141"/>
        <xdr:cNvSpPr txBox="1"/>
      </xdr:nvSpPr>
      <xdr:spPr>
        <a:xfrm>
          <a:off x="1719580" y="83991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19685</xdr:rowOff>
    </xdr:from>
    <xdr:to xmlns:xdr="http://schemas.openxmlformats.org/drawingml/2006/spreadsheetDrawing">
      <xdr:col>6</xdr:col>
      <xdr:colOff>38100</xdr:colOff>
      <xdr:row>54</xdr:row>
      <xdr:rowOff>121285</xdr:rowOff>
    </xdr:to>
    <xdr:sp macro="" textlink="">
      <xdr:nvSpPr>
        <xdr:cNvPr id="143" name="楕円 142"/>
        <xdr:cNvSpPr/>
      </xdr:nvSpPr>
      <xdr:spPr>
        <a:xfrm>
          <a:off x="1079500" y="92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137795</xdr:rowOff>
    </xdr:from>
    <xdr:ext cx="593725" cy="259080"/>
    <xdr:sp macro="" textlink="">
      <xdr:nvSpPr>
        <xdr:cNvPr id="144" name="テキスト ボックス 143"/>
        <xdr:cNvSpPr txBox="1"/>
      </xdr:nvSpPr>
      <xdr:spPr>
        <a:xfrm>
          <a:off x="830580" y="905319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3" name="テキスト ボックス 152"/>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000"/>
    <xdr:sp macro="" textlink="">
      <xdr:nvSpPr>
        <xdr:cNvPr id="155" name="テキスト ボックス 154"/>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0550" cy="259080"/>
    <xdr:sp macro="" textlink="">
      <xdr:nvSpPr>
        <xdr:cNvPr id="157" name="テキスト ボックス 156"/>
        <xdr:cNvSpPr txBox="1"/>
      </xdr:nvSpPr>
      <xdr:spPr>
        <a:xfrm>
          <a:off x="166370" y="13501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0550" cy="254000"/>
    <xdr:sp macro="" textlink="">
      <xdr:nvSpPr>
        <xdr:cNvPr id="159" name="テキスト ボックス 158"/>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0550" cy="259080"/>
    <xdr:sp macro="" textlink="">
      <xdr:nvSpPr>
        <xdr:cNvPr id="161" name="テキスト ボックス 160"/>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0550" cy="254000"/>
    <xdr:sp macro="" textlink="">
      <xdr:nvSpPr>
        <xdr:cNvPr id="163" name="テキスト ボックス 162"/>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0550" cy="258445"/>
    <xdr:sp macro="" textlink="">
      <xdr:nvSpPr>
        <xdr:cNvPr id="165" name="テキスト ボックス 164"/>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0550" cy="259080"/>
    <xdr:sp macro="" textlink="">
      <xdr:nvSpPr>
        <xdr:cNvPr id="167" name="テキスト ボックス 166"/>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69" name="テキスト ボックス 168"/>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145415</xdr:rowOff>
    </xdr:from>
    <xdr:to xmlns:xdr="http://schemas.openxmlformats.org/drawingml/2006/spreadsheetDrawing">
      <xdr:col>24</xdr:col>
      <xdr:colOff>62865</xdr:colOff>
      <xdr:row>78</xdr:row>
      <xdr:rowOff>78105</xdr:rowOff>
    </xdr:to>
    <xdr:cxnSp macro="">
      <xdr:nvCxnSpPr>
        <xdr:cNvPr id="171" name="直線コネクタ 170"/>
        <xdr:cNvCxnSpPr/>
      </xdr:nvCxnSpPr>
      <xdr:spPr>
        <a:xfrm flipV="1">
          <a:off x="4633595" y="11975465"/>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81915</xdr:rowOff>
    </xdr:from>
    <xdr:ext cx="598805" cy="259080"/>
    <xdr:sp macro="" textlink="">
      <xdr:nvSpPr>
        <xdr:cNvPr id="172" name="民生費最小値テキスト"/>
        <xdr:cNvSpPr txBox="1"/>
      </xdr:nvSpPr>
      <xdr:spPr>
        <a:xfrm>
          <a:off x="4686300" y="13455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78105</xdr:rowOff>
    </xdr:from>
    <xdr:to xmlns:xdr="http://schemas.openxmlformats.org/drawingml/2006/spreadsheetDrawing">
      <xdr:col>24</xdr:col>
      <xdr:colOff>152400</xdr:colOff>
      <xdr:row>78</xdr:row>
      <xdr:rowOff>78105</xdr:rowOff>
    </xdr:to>
    <xdr:cxnSp macro="">
      <xdr:nvCxnSpPr>
        <xdr:cNvPr id="173" name="直線コネクタ 172"/>
        <xdr:cNvCxnSpPr/>
      </xdr:nvCxnSpPr>
      <xdr:spPr>
        <a:xfrm>
          <a:off x="4546600" y="1345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92075</xdr:rowOff>
    </xdr:from>
    <xdr:ext cx="598805" cy="259080"/>
    <xdr:sp macro="" textlink="">
      <xdr:nvSpPr>
        <xdr:cNvPr id="174" name="民生費最大値テキスト"/>
        <xdr:cNvSpPr txBox="1"/>
      </xdr:nvSpPr>
      <xdr:spPr>
        <a:xfrm>
          <a:off x="4686300" y="11750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273,248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145415</xdr:rowOff>
    </xdr:from>
    <xdr:to xmlns:xdr="http://schemas.openxmlformats.org/drawingml/2006/spreadsheetDrawing">
      <xdr:col>24</xdr:col>
      <xdr:colOff>152400</xdr:colOff>
      <xdr:row>69</xdr:row>
      <xdr:rowOff>145415</xdr:rowOff>
    </xdr:to>
    <xdr:cxnSp macro="">
      <xdr:nvCxnSpPr>
        <xdr:cNvPr id="175" name="直線コネクタ 174"/>
        <xdr:cNvCxnSpPr/>
      </xdr:nvCxnSpPr>
      <xdr:spPr>
        <a:xfrm>
          <a:off x="4546600" y="1197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140970</xdr:rowOff>
    </xdr:from>
    <xdr:to xmlns:xdr="http://schemas.openxmlformats.org/drawingml/2006/spreadsheetDrawing">
      <xdr:col>24</xdr:col>
      <xdr:colOff>63500</xdr:colOff>
      <xdr:row>75</xdr:row>
      <xdr:rowOff>20320</xdr:rowOff>
    </xdr:to>
    <xdr:cxnSp macro="">
      <xdr:nvCxnSpPr>
        <xdr:cNvPr id="176" name="直線コネクタ 175"/>
        <xdr:cNvCxnSpPr/>
      </xdr:nvCxnSpPr>
      <xdr:spPr>
        <a:xfrm flipV="1">
          <a:off x="3797300" y="1282827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75565</xdr:rowOff>
    </xdr:from>
    <xdr:ext cx="598805" cy="254000"/>
    <xdr:sp macro="" textlink="">
      <xdr:nvSpPr>
        <xdr:cNvPr id="177" name="民生費平均値テキスト"/>
        <xdr:cNvSpPr txBox="1"/>
      </xdr:nvSpPr>
      <xdr:spPr>
        <a:xfrm>
          <a:off x="4686300" y="1259141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52705</xdr:rowOff>
    </xdr:from>
    <xdr:to xmlns:xdr="http://schemas.openxmlformats.org/drawingml/2006/spreadsheetDrawing">
      <xdr:col>24</xdr:col>
      <xdr:colOff>114300</xdr:colOff>
      <xdr:row>74</xdr:row>
      <xdr:rowOff>154940</xdr:rowOff>
    </xdr:to>
    <xdr:sp macro="" textlink="">
      <xdr:nvSpPr>
        <xdr:cNvPr id="178" name="フローチャート: 判断 177"/>
        <xdr:cNvSpPr/>
      </xdr:nvSpPr>
      <xdr:spPr>
        <a:xfrm>
          <a:off x="4584700" y="12740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83820</xdr:rowOff>
    </xdr:from>
    <xdr:to xmlns:xdr="http://schemas.openxmlformats.org/drawingml/2006/spreadsheetDrawing">
      <xdr:col>19</xdr:col>
      <xdr:colOff>177800</xdr:colOff>
      <xdr:row>75</xdr:row>
      <xdr:rowOff>20320</xdr:rowOff>
    </xdr:to>
    <xdr:cxnSp macro="">
      <xdr:nvCxnSpPr>
        <xdr:cNvPr id="179" name="直線コネクタ 178"/>
        <xdr:cNvCxnSpPr/>
      </xdr:nvCxnSpPr>
      <xdr:spPr>
        <a:xfrm>
          <a:off x="2908300" y="1277112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16510</xdr:rowOff>
    </xdr:from>
    <xdr:to xmlns:xdr="http://schemas.openxmlformats.org/drawingml/2006/spreadsheetDrawing">
      <xdr:col>20</xdr:col>
      <xdr:colOff>38100</xdr:colOff>
      <xdr:row>75</xdr:row>
      <xdr:rowOff>118110</xdr:rowOff>
    </xdr:to>
    <xdr:sp macro="" textlink="">
      <xdr:nvSpPr>
        <xdr:cNvPr id="180" name="フローチャート: 判断 179"/>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109220</xdr:rowOff>
    </xdr:from>
    <xdr:ext cx="593725" cy="254000"/>
    <xdr:sp macro="" textlink="">
      <xdr:nvSpPr>
        <xdr:cNvPr id="181" name="テキスト ボックス 180"/>
        <xdr:cNvSpPr txBox="1"/>
      </xdr:nvSpPr>
      <xdr:spPr>
        <a:xfrm>
          <a:off x="3497580" y="129679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83820</xdr:rowOff>
    </xdr:from>
    <xdr:to xmlns:xdr="http://schemas.openxmlformats.org/drawingml/2006/spreadsheetDrawing">
      <xdr:col>15</xdr:col>
      <xdr:colOff>50800</xdr:colOff>
      <xdr:row>75</xdr:row>
      <xdr:rowOff>121285</xdr:rowOff>
    </xdr:to>
    <xdr:cxnSp macro="">
      <xdr:nvCxnSpPr>
        <xdr:cNvPr id="182" name="直線コネクタ 181"/>
        <xdr:cNvCxnSpPr/>
      </xdr:nvCxnSpPr>
      <xdr:spPr>
        <a:xfrm flipV="1">
          <a:off x="2019300" y="12771120"/>
          <a:ext cx="8890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76835</xdr:rowOff>
    </xdr:from>
    <xdr:to xmlns:xdr="http://schemas.openxmlformats.org/drawingml/2006/spreadsheetDrawing">
      <xdr:col>15</xdr:col>
      <xdr:colOff>101600</xdr:colOff>
      <xdr:row>75</xdr:row>
      <xdr:rowOff>6985</xdr:rowOff>
    </xdr:to>
    <xdr:sp macro="" textlink="">
      <xdr:nvSpPr>
        <xdr:cNvPr id="183" name="フローチャート: 判断 182"/>
        <xdr:cNvSpPr/>
      </xdr:nvSpPr>
      <xdr:spPr>
        <a:xfrm>
          <a:off x="2857500" y="127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169545</xdr:rowOff>
    </xdr:from>
    <xdr:ext cx="593725" cy="254000"/>
    <xdr:sp macro="" textlink="">
      <xdr:nvSpPr>
        <xdr:cNvPr id="184" name="テキスト ボックス 183"/>
        <xdr:cNvSpPr txBox="1"/>
      </xdr:nvSpPr>
      <xdr:spPr>
        <a:xfrm>
          <a:off x="2608580" y="128568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45085</xdr:rowOff>
    </xdr:from>
    <xdr:to xmlns:xdr="http://schemas.openxmlformats.org/drawingml/2006/spreadsheetDrawing">
      <xdr:col>10</xdr:col>
      <xdr:colOff>114300</xdr:colOff>
      <xdr:row>75</xdr:row>
      <xdr:rowOff>121285</xdr:rowOff>
    </xdr:to>
    <xdr:cxnSp macro="">
      <xdr:nvCxnSpPr>
        <xdr:cNvPr id="185" name="直線コネクタ 184"/>
        <xdr:cNvCxnSpPr/>
      </xdr:nvCxnSpPr>
      <xdr:spPr>
        <a:xfrm>
          <a:off x="1130300" y="12732385"/>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78105</xdr:rowOff>
    </xdr:from>
    <xdr:to xmlns:xdr="http://schemas.openxmlformats.org/drawingml/2006/spreadsheetDrawing">
      <xdr:col>10</xdr:col>
      <xdr:colOff>165100</xdr:colOff>
      <xdr:row>76</xdr:row>
      <xdr:rowOff>8255</xdr:rowOff>
    </xdr:to>
    <xdr:sp macro="" textlink="">
      <xdr:nvSpPr>
        <xdr:cNvPr id="186" name="フローチャート: 判断 185"/>
        <xdr:cNvSpPr/>
      </xdr:nvSpPr>
      <xdr:spPr>
        <a:xfrm>
          <a:off x="19685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170815</xdr:rowOff>
    </xdr:from>
    <xdr:ext cx="593725" cy="258445"/>
    <xdr:sp macro="" textlink="">
      <xdr:nvSpPr>
        <xdr:cNvPr id="187" name="テキスト ボックス 186"/>
        <xdr:cNvSpPr txBox="1"/>
      </xdr:nvSpPr>
      <xdr:spPr>
        <a:xfrm>
          <a:off x="1719580" y="13029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150495</xdr:rowOff>
    </xdr:from>
    <xdr:to xmlns:xdr="http://schemas.openxmlformats.org/drawingml/2006/spreadsheetDrawing">
      <xdr:col>6</xdr:col>
      <xdr:colOff>38100</xdr:colOff>
      <xdr:row>76</xdr:row>
      <xdr:rowOff>80645</xdr:rowOff>
    </xdr:to>
    <xdr:sp macro="" textlink="">
      <xdr:nvSpPr>
        <xdr:cNvPr id="188" name="フローチャート: 判断 187"/>
        <xdr:cNvSpPr/>
      </xdr:nvSpPr>
      <xdr:spPr>
        <a:xfrm>
          <a:off x="1079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71755</xdr:rowOff>
    </xdr:from>
    <xdr:ext cx="593725" cy="259080"/>
    <xdr:sp macro="" textlink="">
      <xdr:nvSpPr>
        <xdr:cNvPr id="189" name="テキスト ボックス 188"/>
        <xdr:cNvSpPr txBox="1"/>
      </xdr:nvSpPr>
      <xdr:spPr>
        <a:xfrm>
          <a:off x="830580" y="13101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90170</xdr:rowOff>
    </xdr:from>
    <xdr:to xmlns:xdr="http://schemas.openxmlformats.org/drawingml/2006/spreadsheetDrawing">
      <xdr:col>24</xdr:col>
      <xdr:colOff>114300</xdr:colOff>
      <xdr:row>75</xdr:row>
      <xdr:rowOff>20320</xdr:rowOff>
    </xdr:to>
    <xdr:sp macro="" textlink="">
      <xdr:nvSpPr>
        <xdr:cNvPr id="195" name="楕円 194"/>
        <xdr:cNvSpPr/>
      </xdr:nvSpPr>
      <xdr:spPr>
        <a:xfrm>
          <a:off x="458470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68580</xdr:rowOff>
    </xdr:from>
    <xdr:ext cx="598805" cy="259080"/>
    <xdr:sp macro="" textlink="">
      <xdr:nvSpPr>
        <xdr:cNvPr id="196" name="民生費該当値テキスト"/>
        <xdr:cNvSpPr txBox="1"/>
      </xdr:nvSpPr>
      <xdr:spPr>
        <a:xfrm>
          <a:off x="4686300" y="1275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140970</xdr:rowOff>
    </xdr:from>
    <xdr:to xmlns:xdr="http://schemas.openxmlformats.org/drawingml/2006/spreadsheetDrawing">
      <xdr:col>20</xdr:col>
      <xdr:colOff>38100</xdr:colOff>
      <xdr:row>75</xdr:row>
      <xdr:rowOff>71120</xdr:rowOff>
    </xdr:to>
    <xdr:sp macro="" textlink="">
      <xdr:nvSpPr>
        <xdr:cNvPr id="197" name="楕円 196"/>
        <xdr:cNvSpPr/>
      </xdr:nvSpPr>
      <xdr:spPr>
        <a:xfrm>
          <a:off x="37465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87630</xdr:rowOff>
    </xdr:from>
    <xdr:ext cx="593725" cy="254000"/>
    <xdr:sp macro="" textlink="">
      <xdr:nvSpPr>
        <xdr:cNvPr id="198" name="テキスト ボックス 197"/>
        <xdr:cNvSpPr txBox="1"/>
      </xdr:nvSpPr>
      <xdr:spPr>
        <a:xfrm>
          <a:off x="3497580" y="126034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33020</xdr:rowOff>
    </xdr:from>
    <xdr:to xmlns:xdr="http://schemas.openxmlformats.org/drawingml/2006/spreadsheetDrawing">
      <xdr:col>15</xdr:col>
      <xdr:colOff>101600</xdr:colOff>
      <xdr:row>74</xdr:row>
      <xdr:rowOff>134620</xdr:rowOff>
    </xdr:to>
    <xdr:sp macro="" textlink="">
      <xdr:nvSpPr>
        <xdr:cNvPr id="199" name="楕円 198"/>
        <xdr:cNvSpPr/>
      </xdr:nvSpPr>
      <xdr:spPr>
        <a:xfrm>
          <a:off x="285750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151130</xdr:rowOff>
    </xdr:from>
    <xdr:ext cx="593725" cy="259080"/>
    <xdr:sp macro="" textlink="">
      <xdr:nvSpPr>
        <xdr:cNvPr id="200" name="テキスト ボックス 199"/>
        <xdr:cNvSpPr txBox="1"/>
      </xdr:nvSpPr>
      <xdr:spPr>
        <a:xfrm>
          <a:off x="2608580" y="124955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70485</xdr:rowOff>
    </xdr:from>
    <xdr:to xmlns:xdr="http://schemas.openxmlformats.org/drawingml/2006/spreadsheetDrawing">
      <xdr:col>10</xdr:col>
      <xdr:colOff>165100</xdr:colOff>
      <xdr:row>76</xdr:row>
      <xdr:rowOff>635</xdr:rowOff>
    </xdr:to>
    <xdr:sp macro="" textlink="">
      <xdr:nvSpPr>
        <xdr:cNvPr id="201" name="楕円 200"/>
        <xdr:cNvSpPr/>
      </xdr:nvSpPr>
      <xdr:spPr>
        <a:xfrm>
          <a:off x="19685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17780</xdr:rowOff>
    </xdr:from>
    <xdr:ext cx="593725" cy="254000"/>
    <xdr:sp macro="" textlink="">
      <xdr:nvSpPr>
        <xdr:cNvPr id="202" name="テキスト ボックス 201"/>
        <xdr:cNvSpPr txBox="1"/>
      </xdr:nvSpPr>
      <xdr:spPr>
        <a:xfrm>
          <a:off x="1719580" y="127050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166370</xdr:rowOff>
    </xdr:from>
    <xdr:to xmlns:xdr="http://schemas.openxmlformats.org/drawingml/2006/spreadsheetDrawing">
      <xdr:col>6</xdr:col>
      <xdr:colOff>38100</xdr:colOff>
      <xdr:row>74</xdr:row>
      <xdr:rowOff>95885</xdr:rowOff>
    </xdr:to>
    <xdr:sp macro="" textlink="">
      <xdr:nvSpPr>
        <xdr:cNvPr id="203" name="楕円 202"/>
        <xdr:cNvSpPr/>
      </xdr:nvSpPr>
      <xdr:spPr>
        <a:xfrm>
          <a:off x="1079500" y="12682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72</xdr:row>
      <xdr:rowOff>112395</xdr:rowOff>
    </xdr:from>
    <xdr:ext cx="593725" cy="254000"/>
    <xdr:sp macro="" textlink="">
      <xdr:nvSpPr>
        <xdr:cNvPr id="204" name="テキスト ボックス 203"/>
        <xdr:cNvSpPr txBox="1"/>
      </xdr:nvSpPr>
      <xdr:spPr>
        <a:xfrm>
          <a:off x="830580" y="124567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3" name="テキスト ボックス 212"/>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5" name="テキスト ボックス 214"/>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4000"/>
    <xdr:sp macro="" textlink="">
      <xdr:nvSpPr>
        <xdr:cNvPr id="221" name="テキスト ボックス 220"/>
        <xdr:cNvSpPr txBox="1"/>
      </xdr:nvSpPr>
      <xdr:spPr>
        <a:xfrm>
          <a:off x="230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5" name="テキスト ボックス 224"/>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7" name="テキスト ボックス 226"/>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132080</xdr:rowOff>
    </xdr:from>
    <xdr:to xmlns:xdr="http://schemas.openxmlformats.org/drawingml/2006/spreadsheetDrawing">
      <xdr:col>24</xdr:col>
      <xdr:colOff>62865</xdr:colOff>
      <xdr:row>98</xdr:row>
      <xdr:rowOff>12700</xdr:rowOff>
    </xdr:to>
    <xdr:cxnSp macro="">
      <xdr:nvCxnSpPr>
        <xdr:cNvPr id="229" name="直線コネクタ 228"/>
        <xdr:cNvCxnSpPr/>
      </xdr:nvCxnSpPr>
      <xdr:spPr>
        <a:xfrm flipV="1">
          <a:off x="4633595" y="153911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16510</xdr:rowOff>
    </xdr:from>
    <xdr:ext cx="534670" cy="259080"/>
    <xdr:sp macro="" textlink="">
      <xdr:nvSpPr>
        <xdr:cNvPr id="230" name="衛生費最小値テキスト"/>
        <xdr:cNvSpPr txBox="1"/>
      </xdr:nvSpPr>
      <xdr:spPr>
        <a:xfrm>
          <a:off x="4686300" y="16818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12700</xdr:rowOff>
    </xdr:from>
    <xdr:to xmlns:xdr="http://schemas.openxmlformats.org/drawingml/2006/spreadsheetDrawing">
      <xdr:col>24</xdr:col>
      <xdr:colOff>152400</xdr:colOff>
      <xdr:row>98</xdr:row>
      <xdr:rowOff>12700</xdr:rowOff>
    </xdr:to>
    <xdr:cxnSp macro="">
      <xdr:nvCxnSpPr>
        <xdr:cNvPr id="231" name="直線コネクタ 230"/>
        <xdr:cNvCxnSpPr/>
      </xdr:nvCxnSpPr>
      <xdr:spPr>
        <a:xfrm>
          <a:off x="4546600" y="1681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78740</xdr:rowOff>
    </xdr:from>
    <xdr:ext cx="598805" cy="259080"/>
    <xdr:sp macro="" textlink="">
      <xdr:nvSpPr>
        <xdr:cNvPr id="232" name="衛生費最大値テキスト"/>
        <xdr:cNvSpPr txBox="1"/>
      </xdr:nvSpPr>
      <xdr:spPr>
        <a:xfrm>
          <a:off x="4686300" y="15166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105,402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132080</xdr:rowOff>
    </xdr:from>
    <xdr:to xmlns:xdr="http://schemas.openxmlformats.org/drawingml/2006/spreadsheetDrawing">
      <xdr:col>24</xdr:col>
      <xdr:colOff>152400</xdr:colOff>
      <xdr:row>89</xdr:row>
      <xdr:rowOff>132080</xdr:rowOff>
    </xdr:to>
    <xdr:cxnSp macro="">
      <xdr:nvCxnSpPr>
        <xdr:cNvPr id="233" name="直線コネクタ 232"/>
        <xdr:cNvCxnSpPr/>
      </xdr:nvCxnSpPr>
      <xdr:spPr>
        <a:xfrm>
          <a:off x="4546600" y="15391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121920</xdr:rowOff>
    </xdr:from>
    <xdr:to xmlns:xdr="http://schemas.openxmlformats.org/drawingml/2006/spreadsheetDrawing">
      <xdr:col>24</xdr:col>
      <xdr:colOff>63500</xdr:colOff>
      <xdr:row>93</xdr:row>
      <xdr:rowOff>67945</xdr:rowOff>
    </xdr:to>
    <xdr:cxnSp macro="">
      <xdr:nvCxnSpPr>
        <xdr:cNvPr id="234" name="直線コネクタ 233"/>
        <xdr:cNvCxnSpPr/>
      </xdr:nvCxnSpPr>
      <xdr:spPr>
        <a:xfrm flipV="1">
          <a:off x="3797300" y="1589532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107950</xdr:rowOff>
    </xdr:from>
    <xdr:ext cx="534670" cy="259080"/>
    <xdr:sp macro="" textlink="">
      <xdr:nvSpPr>
        <xdr:cNvPr id="235" name="衛生費平均値テキスト"/>
        <xdr:cNvSpPr txBox="1"/>
      </xdr:nvSpPr>
      <xdr:spPr>
        <a:xfrm>
          <a:off x="4686300" y="16224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129540</xdr:rowOff>
    </xdr:from>
    <xdr:to xmlns:xdr="http://schemas.openxmlformats.org/drawingml/2006/spreadsheetDrawing">
      <xdr:col>24</xdr:col>
      <xdr:colOff>114300</xdr:colOff>
      <xdr:row>95</xdr:row>
      <xdr:rowOff>59690</xdr:rowOff>
    </xdr:to>
    <xdr:sp macro="" textlink="">
      <xdr:nvSpPr>
        <xdr:cNvPr id="236" name="フローチャート: 判断 235"/>
        <xdr:cNvSpPr/>
      </xdr:nvSpPr>
      <xdr:spPr>
        <a:xfrm>
          <a:off x="4584700" y="1624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67945</xdr:rowOff>
    </xdr:from>
    <xdr:to xmlns:xdr="http://schemas.openxmlformats.org/drawingml/2006/spreadsheetDrawing">
      <xdr:col>19</xdr:col>
      <xdr:colOff>177800</xdr:colOff>
      <xdr:row>94</xdr:row>
      <xdr:rowOff>48260</xdr:rowOff>
    </xdr:to>
    <xdr:cxnSp macro="">
      <xdr:nvCxnSpPr>
        <xdr:cNvPr id="237" name="直線コネクタ 236"/>
        <xdr:cNvCxnSpPr/>
      </xdr:nvCxnSpPr>
      <xdr:spPr>
        <a:xfrm flipV="1">
          <a:off x="2908300" y="16012795"/>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81915</xdr:rowOff>
    </xdr:from>
    <xdr:to xmlns:xdr="http://schemas.openxmlformats.org/drawingml/2006/spreadsheetDrawing">
      <xdr:col>20</xdr:col>
      <xdr:colOff>38100</xdr:colOff>
      <xdr:row>95</xdr:row>
      <xdr:rowOff>12065</xdr:rowOff>
    </xdr:to>
    <xdr:sp macro="" textlink="">
      <xdr:nvSpPr>
        <xdr:cNvPr id="238" name="フローチャート: 判断 237"/>
        <xdr:cNvSpPr/>
      </xdr:nvSpPr>
      <xdr:spPr>
        <a:xfrm>
          <a:off x="3746500" y="1619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3175</xdr:rowOff>
    </xdr:from>
    <xdr:ext cx="529590" cy="259080"/>
    <xdr:sp macro="" textlink="">
      <xdr:nvSpPr>
        <xdr:cNvPr id="239" name="テキスト ボックス 238"/>
        <xdr:cNvSpPr txBox="1"/>
      </xdr:nvSpPr>
      <xdr:spPr>
        <a:xfrm>
          <a:off x="3529965" y="16290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48260</xdr:rowOff>
    </xdr:from>
    <xdr:to xmlns:xdr="http://schemas.openxmlformats.org/drawingml/2006/spreadsheetDrawing">
      <xdr:col>15</xdr:col>
      <xdr:colOff>50800</xdr:colOff>
      <xdr:row>95</xdr:row>
      <xdr:rowOff>52705</xdr:rowOff>
    </xdr:to>
    <xdr:cxnSp macro="">
      <xdr:nvCxnSpPr>
        <xdr:cNvPr id="240" name="直線コネクタ 239"/>
        <xdr:cNvCxnSpPr/>
      </xdr:nvCxnSpPr>
      <xdr:spPr>
        <a:xfrm flipV="1">
          <a:off x="2019300" y="16164560"/>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65405</xdr:rowOff>
    </xdr:from>
    <xdr:to xmlns:xdr="http://schemas.openxmlformats.org/drawingml/2006/spreadsheetDrawing">
      <xdr:col>15</xdr:col>
      <xdr:colOff>101600</xdr:colOff>
      <xdr:row>94</xdr:row>
      <xdr:rowOff>167005</xdr:rowOff>
    </xdr:to>
    <xdr:sp macro="" textlink="">
      <xdr:nvSpPr>
        <xdr:cNvPr id="241" name="フローチャート: 判断 240"/>
        <xdr:cNvSpPr/>
      </xdr:nvSpPr>
      <xdr:spPr>
        <a:xfrm>
          <a:off x="2857500" y="1618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158115</xdr:rowOff>
    </xdr:from>
    <xdr:ext cx="529590" cy="254000"/>
    <xdr:sp macro="" textlink="">
      <xdr:nvSpPr>
        <xdr:cNvPr id="242" name="テキスト ボックス 241"/>
        <xdr:cNvSpPr txBox="1"/>
      </xdr:nvSpPr>
      <xdr:spPr>
        <a:xfrm>
          <a:off x="2640965" y="162744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52705</xdr:rowOff>
    </xdr:from>
    <xdr:to xmlns:xdr="http://schemas.openxmlformats.org/drawingml/2006/spreadsheetDrawing">
      <xdr:col>10</xdr:col>
      <xdr:colOff>114300</xdr:colOff>
      <xdr:row>95</xdr:row>
      <xdr:rowOff>113665</xdr:rowOff>
    </xdr:to>
    <xdr:cxnSp macro="">
      <xdr:nvCxnSpPr>
        <xdr:cNvPr id="243" name="直線コネクタ 242"/>
        <xdr:cNvCxnSpPr/>
      </xdr:nvCxnSpPr>
      <xdr:spPr>
        <a:xfrm flipV="1">
          <a:off x="1130300" y="1634045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23495</xdr:rowOff>
    </xdr:from>
    <xdr:to xmlns:xdr="http://schemas.openxmlformats.org/drawingml/2006/spreadsheetDrawing">
      <xdr:col>10</xdr:col>
      <xdr:colOff>165100</xdr:colOff>
      <xdr:row>95</xdr:row>
      <xdr:rowOff>125095</xdr:rowOff>
    </xdr:to>
    <xdr:sp macro="" textlink="">
      <xdr:nvSpPr>
        <xdr:cNvPr id="244" name="フローチャート: 判断 243"/>
        <xdr:cNvSpPr/>
      </xdr:nvSpPr>
      <xdr:spPr>
        <a:xfrm>
          <a:off x="1968500" y="1631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116205</xdr:rowOff>
    </xdr:from>
    <xdr:ext cx="529590" cy="259080"/>
    <xdr:sp macro="" textlink="">
      <xdr:nvSpPr>
        <xdr:cNvPr id="245" name="テキスト ボックス 244"/>
        <xdr:cNvSpPr txBox="1"/>
      </xdr:nvSpPr>
      <xdr:spPr>
        <a:xfrm>
          <a:off x="1751965" y="16403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101600</xdr:rowOff>
    </xdr:from>
    <xdr:to xmlns:xdr="http://schemas.openxmlformats.org/drawingml/2006/spreadsheetDrawing">
      <xdr:col>6</xdr:col>
      <xdr:colOff>38100</xdr:colOff>
      <xdr:row>96</xdr:row>
      <xdr:rowOff>31750</xdr:rowOff>
    </xdr:to>
    <xdr:sp macro="" textlink="">
      <xdr:nvSpPr>
        <xdr:cNvPr id="246" name="フローチャート: 判断 245"/>
        <xdr:cNvSpPr/>
      </xdr:nvSpPr>
      <xdr:spPr>
        <a:xfrm>
          <a:off x="10795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22860</xdr:rowOff>
    </xdr:from>
    <xdr:ext cx="529590" cy="259080"/>
    <xdr:sp macro="" textlink="">
      <xdr:nvSpPr>
        <xdr:cNvPr id="247" name="テキスト ボックス 246"/>
        <xdr:cNvSpPr txBox="1"/>
      </xdr:nvSpPr>
      <xdr:spPr>
        <a:xfrm>
          <a:off x="862965" y="16482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71120</xdr:rowOff>
    </xdr:from>
    <xdr:to xmlns:xdr="http://schemas.openxmlformats.org/drawingml/2006/spreadsheetDrawing">
      <xdr:col>24</xdr:col>
      <xdr:colOff>114300</xdr:colOff>
      <xdr:row>93</xdr:row>
      <xdr:rowOff>1270</xdr:rowOff>
    </xdr:to>
    <xdr:sp macro="" textlink="">
      <xdr:nvSpPr>
        <xdr:cNvPr id="253" name="楕円 252"/>
        <xdr:cNvSpPr/>
      </xdr:nvSpPr>
      <xdr:spPr>
        <a:xfrm>
          <a:off x="4584700" y="158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93980</xdr:rowOff>
    </xdr:from>
    <xdr:ext cx="534670" cy="259080"/>
    <xdr:sp macro="" textlink="">
      <xdr:nvSpPr>
        <xdr:cNvPr id="254" name="衛生費該当値テキスト"/>
        <xdr:cNvSpPr txBox="1"/>
      </xdr:nvSpPr>
      <xdr:spPr>
        <a:xfrm>
          <a:off x="4686300" y="15695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17780</xdr:rowOff>
    </xdr:from>
    <xdr:to xmlns:xdr="http://schemas.openxmlformats.org/drawingml/2006/spreadsheetDrawing">
      <xdr:col>20</xdr:col>
      <xdr:colOff>38100</xdr:colOff>
      <xdr:row>93</xdr:row>
      <xdr:rowOff>118745</xdr:rowOff>
    </xdr:to>
    <xdr:sp macro="" textlink="">
      <xdr:nvSpPr>
        <xdr:cNvPr id="255" name="楕円 254"/>
        <xdr:cNvSpPr/>
      </xdr:nvSpPr>
      <xdr:spPr>
        <a:xfrm>
          <a:off x="3746500" y="15962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135255</xdr:rowOff>
    </xdr:from>
    <xdr:ext cx="529590" cy="254000"/>
    <xdr:sp macro="" textlink="">
      <xdr:nvSpPr>
        <xdr:cNvPr id="256" name="テキスト ボックス 255"/>
        <xdr:cNvSpPr txBox="1"/>
      </xdr:nvSpPr>
      <xdr:spPr>
        <a:xfrm>
          <a:off x="3529965" y="157372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168910</xdr:rowOff>
    </xdr:from>
    <xdr:to xmlns:xdr="http://schemas.openxmlformats.org/drawingml/2006/spreadsheetDrawing">
      <xdr:col>15</xdr:col>
      <xdr:colOff>101600</xdr:colOff>
      <xdr:row>94</xdr:row>
      <xdr:rowOff>99060</xdr:rowOff>
    </xdr:to>
    <xdr:sp macro="" textlink="">
      <xdr:nvSpPr>
        <xdr:cNvPr id="257" name="楕円 256"/>
        <xdr:cNvSpPr/>
      </xdr:nvSpPr>
      <xdr:spPr>
        <a:xfrm>
          <a:off x="2857500" y="161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115570</xdr:rowOff>
    </xdr:from>
    <xdr:ext cx="529590" cy="259080"/>
    <xdr:sp macro="" textlink="">
      <xdr:nvSpPr>
        <xdr:cNvPr id="258" name="テキスト ボックス 257"/>
        <xdr:cNvSpPr txBox="1"/>
      </xdr:nvSpPr>
      <xdr:spPr>
        <a:xfrm>
          <a:off x="2640965" y="15888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59" name="楕円 258"/>
        <xdr:cNvSpPr/>
      </xdr:nvSpPr>
      <xdr:spPr>
        <a:xfrm>
          <a:off x="1968500" y="162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29590" cy="254000"/>
    <xdr:sp macro="" textlink="">
      <xdr:nvSpPr>
        <xdr:cNvPr id="260" name="テキスト ボックス 259"/>
        <xdr:cNvSpPr txBox="1"/>
      </xdr:nvSpPr>
      <xdr:spPr>
        <a:xfrm>
          <a:off x="1751965" y="16065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63500</xdr:rowOff>
    </xdr:from>
    <xdr:to xmlns:xdr="http://schemas.openxmlformats.org/drawingml/2006/spreadsheetDrawing">
      <xdr:col>6</xdr:col>
      <xdr:colOff>38100</xdr:colOff>
      <xdr:row>95</xdr:row>
      <xdr:rowOff>164465</xdr:rowOff>
    </xdr:to>
    <xdr:sp macro="" textlink="">
      <xdr:nvSpPr>
        <xdr:cNvPr id="261" name="楕円 260"/>
        <xdr:cNvSpPr/>
      </xdr:nvSpPr>
      <xdr:spPr>
        <a:xfrm>
          <a:off x="1079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9525</xdr:rowOff>
    </xdr:from>
    <xdr:ext cx="529590" cy="254000"/>
    <xdr:sp macro="" textlink="">
      <xdr:nvSpPr>
        <xdr:cNvPr id="262" name="テキスト ボックス 261"/>
        <xdr:cNvSpPr txBox="1"/>
      </xdr:nvSpPr>
      <xdr:spPr>
        <a:xfrm>
          <a:off x="862965" y="161258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1" name="テキスト ボックス 270"/>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840" cy="259080"/>
    <xdr:sp macro="" textlink="">
      <xdr:nvSpPr>
        <xdr:cNvPr id="274" name="テキスト ボックス 273"/>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2280" cy="254000"/>
    <xdr:sp macro="" textlink="">
      <xdr:nvSpPr>
        <xdr:cNvPr id="276" name="テキスト ボックス 275"/>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2280" cy="259080"/>
    <xdr:sp macro="" textlink="">
      <xdr:nvSpPr>
        <xdr:cNvPr id="278" name="テキスト ボックス 277"/>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2280" cy="254000"/>
    <xdr:sp macro="" textlink="">
      <xdr:nvSpPr>
        <xdr:cNvPr id="280" name="テキスト ボックス 279"/>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2280" cy="258445"/>
    <xdr:sp macro="" textlink="">
      <xdr:nvSpPr>
        <xdr:cNvPr id="282" name="テキスト ボックス 281"/>
        <xdr:cNvSpPr txBox="1"/>
      </xdr:nvSpPr>
      <xdr:spPr>
        <a:xfrm>
          <a:off x="6136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4" name="テキスト ボックス 283"/>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4000"/>
    <xdr:sp macro="" textlink="">
      <xdr:nvSpPr>
        <xdr:cNvPr id="286" name="テキスト ボックス 285"/>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76200</xdr:rowOff>
    </xdr:from>
    <xdr:to xmlns:xdr="http://schemas.openxmlformats.org/drawingml/2006/spreadsheetDrawing">
      <xdr:col>54</xdr:col>
      <xdr:colOff>189865</xdr:colOff>
      <xdr:row>39</xdr:row>
      <xdr:rowOff>99060</xdr:rowOff>
    </xdr:to>
    <xdr:cxnSp macro="">
      <xdr:nvCxnSpPr>
        <xdr:cNvPr id="288" name="直線コネクタ 287"/>
        <xdr:cNvCxnSpPr/>
      </xdr:nvCxnSpPr>
      <xdr:spPr>
        <a:xfrm flipV="1">
          <a:off x="10475595" y="5219700"/>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22860</xdr:rowOff>
    </xdr:from>
    <xdr:ext cx="469900" cy="259080"/>
    <xdr:sp macro="" textlink="">
      <xdr:nvSpPr>
        <xdr:cNvPr id="291" name="労働費最大値テキスト"/>
        <xdr:cNvSpPr txBox="1"/>
      </xdr:nvSpPr>
      <xdr:spPr>
        <a:xfrm>
          <a:off x="10528300" y="4994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76200</xdr:rowOff>
    </xdr:from>
    <xdr:to xmlns:xdr="http://schemas.openxmlformats.org/drawingml/2006/spreadsheetDrawing">
      <xdr:col>55</xdr:col>
      <xdr:colOff>88900</xdr:colOff>
      <xdr:row>30</xdr:row>
      <xdr:rowOff>76200</xdr:rowOff>
    </xdr:to>
    <xdr:cxnSp macro="">
      <xdr:nvCxnSpPr>
        <xdr:cNvPr id="292" name="直線コネクタ 291"/>
        <xdr:cNvCxnSpPr/>
      </xdr:nvCxnSpPr>
      <xdr:spPr>
        <a:xfrm>
          <a:off x="10388600" y="521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57150</xdr:rowOff>
    </xdr:from>
    <xdr:to xmlns:xdr="http://schemas.openxmlformats.org/drawingml/2006/spreadsheetDrawing">
      <xdr:col>55</xdr:col>
      <xdr:colOff>0</xdr:colOff>
      <xdr:row>37</xdr:row>
      <xdr:rowOff>71120</xdr:rowOff>
    </xdr:to>
    <xdr:cxnSp macro="">
      <xdr:nvCxnSpPr>
        <xdr:cNvPr id="293" name="直線コネクタ 292"/>
        <xdr:cNvCxnSpPr/>
      </xdr:nvCxnSpPr>
      <xdr:spPr>
        <a:xfrm flipV="1">
          <a:off x="9639300" y="64008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6350</xdr:rowOff>
    </xdr:from>
    <xdr:ext cx="469900" cy="254000"/>
    <xdr:sp macro="" textlink="">
      <xdr:nvSpPr>
        <xdr:cNvPr id="294" name="労働費平均値テキスト"/>
        <xdr:cNvSpPr txBox="1"/>
      </xdr:nvSpPr>
      <xdr:spPr>
        <a:xfrm>
          <a:off x="10528300" y="652145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27940</xdr:rowOff>
    </xdr:from>
    <xdr:to xmlns:xdr="http://schemas.openxmlformats.org/drawingml/2006/spreadsheetDrawing">
      <xdr:col>55</xdr:col>
      <xdr:colOff>50800</xdr:colOff>
      <xdr:row>38</xdr:row>
      <xdr:rowOff>129540</xdr:rowOff>
    </xdr:to>
    <xdr:sp macro="" textlink="">
      <xdr:nvSpPr>
        <xdr:cNvPr id="295" name="フローチャート: 判断 294"/>
        <xdr:cNvSpPr/>
      </xdr:nvSpPr>
      <xdr:spPr>
        <a:xfrm>
          <a:off x="10426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29210</xdr:rowOff>
    </xdr:from>
    <xdr:to xmlns:xdr="http://schemas.openxmlformats.org/drawingml/2006/spreadsheetDrawing">
      <xdr:col>50</xdr:col>
      <xdr:colOff>114300</xdr:colOff>
      <xdr:row>37</xdr:row>
      <xdr:rowOff>71120</xdr:rowOff>
    </xdr:to>
    <xdr:cxnSp macro="">
      <xdr:nvCxnSpPr>
        <xdr:cNvPr id="296" name="直線コネクタ 295"/>
        <xdr:cNvCxnSpPr/>
      </xdr:nvCxnSpPr>
      <xdr:spPr>
        <a:xfrm>
          <a:off x="8750300" y="63728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31115</xdr:rowOff>
    </xdr:from>
    <xdr:to xmlns:xdr="http://schemas.openxmlformats.org/drawingml/2006/spreadsheetDrawing">
      <xdr:col>50</xdr:col>
      <xdr:colOff>165100</xdr:colOff>
      <xdr:row>38</xdr:row>
      <xdr:rowOff>132715</xdr:rowOff>
    </xdr:to>
    <xdr:sp macro="" textlink="">
      <xdr:nvSpPr>
        <xdr:cNvPr id="297" name="フローチャート: 判断 296"/>
        <xdr:cNvSpPr/>
      </xdr:nvSpPr>
      <xdr:spPr>
        <a:xfrm>
          <a:off x="9588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124460</xdr:rowOff>
    </xdr:from>
    <xdr:ext cx="464820" cy="259080"/>
    <xdr:sp macro="" textlink="">
      <xdr:nvSpPr>
        <xdr:cNvPr id="298" name="テキスト ボックス 297"/>
        <xdr:cNvSpPr txBox="1"/>
      </xdr:nvSpPr>
      <xdr:spPr>
        <a:xfrm>
          <a:off x="9404350" y="6639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29210</xdr:rowOff>
    </xdr:from>
    <xdr:to xmlns:xdr="http://schemas.openxmlformats.org/drawingml/2006/spreadsheetDrawing">
      <xdr:col>45</xdr:col>
      <xdr:colOff>177800</xdr:colOff>
      <xdr:row>37</xdr:row>
      <xdr:rowOff>36195</xdr:rowOff>
    </xdr:to>
    <xdr:cxnSp macro="">
      <xdr:nvCxnSpPr>
        <xdr:cNvPr id="299" name="直線コネクタ 298"/>
        <xdr:cNvCxnSpPr/>
      </xdr:nvCxnSpPr>
      <xdr:spPr>
        <a:xfrm flipV="1">
          <a:off x="7861300" y="63728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17780</xdr:rowOff>
    </xdr:from>
    <xdr:to xmlns:xdr="http://schemas.openxmlformats.org/drawingml/2006/spreadsheetDrawing">
      <xdr:col>46</xdr:col>
      <xdr:colOff>38100</xdr:colOff>
      <xdr:row>38</xdr:row>
      <xdr:rowOff>118745</xdr:rowOff>
    </xdr:to>
    <xdr:sp macro="" textlink="">
      <xdr:nvSpPr>
        <xdr:cNvPr id="300" name="フローチャート: 判断 299"/>
        <xdr:cNvSpPr/>
      </xdr:nvSpPr>
      <xdr:spPr>
        <a:xfrm>
          <a:off x="8699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109855</xdr:rowOff>
    </xdr:from>
    <xdr:ext cx="464820" cy="254000"/>
    <xdr:sp macro="" textlink="">
      <xdr:nvSpPr>
        <xdr:cNvPr id="301" name="テキスト ボックス 300"/>
        <xdr:cNvSpPr txBox="1"/>
      </xdr:nvSpPr>
      <xdr:spPr>
        <a:xfrm>
          <a:off x="8515350" y="66249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36195</xdr:rowOff>
    </xdr:from>
    <xdr:to xmlns:xdr="http://schemas.openxmlformats.org/drawingml/2006/spreadsheetDrawing">
      <xdr:col>41</xdr:col>
      <xdr:colOff>50800</xdr:colOff>
      <xdr:row>37</xdr:row>
      <xdr:rowOff>87630</xdr:rowOff>
    </xdr:to>
    <xdr:cxnSp macro="">
      <xdr:nvCxnSpPr>
        <xdr:cNvPr id="302" name="直線コネクタ 301"/>
        <xdr:cNvCxnSpPr/>
      </xdr:nvCxnSpPr>
      <xdr:spPr>
        <a:xfrm flipV="1">
          <a:off x="6972300" y="637984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50800</xdr:rowOff>
    </xdr:from>
    <xdr:to xmlns:xdr="http://schemas.openxmlformats.org/drawingml/2006/spreadsheetDrawing">
      <xdr:col>41</xdr:col>
      <xdr:colOff>101600</xdr:colOff>
      <xdr:row>38</xdr:row>
      <xdr:rowOff>152400</xdr:rowOff>
    </xdr:to>
    <xdr:sp macro="" textlink="">
      <xdr:nvSpPr>
        <xdr:cNvPr id="303" name="フローチャート: 判断 302"/>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143510</xdr:rowOff>
    </xdr:from>
    <xdr:ext cx="464820" cy="254000"/>
    <xdr:sp macro="" textlink="">
      <xdr:nvSpPr>
        <xdr:cNvPr id="304" name="テキスト ボックス 303"/>
        <xdr:cNvSpPr txBox="1"/>
      </xdr:nvSpPr>
      <xdr:spPr>
        <a:xfrm>
          <a:off x="7626350" y="6658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73025</xdr:rowOff>
    </xdr:from>
    <xdr:to xmlns:xdr="http://schemas.openxmlformats.org/drawingml/2006/spreadsheetDrawing">
      <xdr:col>36</xdr:col>
      <xdr:colOff>165100</xdr:colOff>
      <xdr:row>39</xdr:row>
      <xdr:rowOff>3175</xdr:rowOff>
    </xdr:to>
    <xdr:sp macro="" textlink="">
      <xdr:nvSpPr>
        <xdr:cNvPr id="305" name="フローチャート: 判断 304"/>
        <xdr:cNvSpPr/>
      </xdr:nvSpPr>
      <xdr:spPr>
        <a:xfrm>
          <a:off x="692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166370</xdr:rowOff>
    </xdr:from>
    <xdr:ext cx="378460" cy="254000"/>
    <xdr:sp macro="" textlink="">
      <xdr:nvSpPr>
        <xdr:cNvPr id="306" name="テキスト ボックス 305"/>
        <xdr:cNvSpPr txBox="1"/>
      </xdr:nvSpPr>
      <xdr:spPr>
        <a:xfrm>
          <a:off x="6783070" y="66814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6350</xdr:rowOff>
    </xdr:from>
    <xdr:to xmlns:xdr="http://schemas.openxmlformats.org/drawingml/2006/spreadsheetDrawing">
      <xdr:col>55</xdr:col>
      <xdr:colOff>50800</xdr:colOff>
      <xdr:row>37</xdr:row>
      <xdr:rowOff>107950</xdr:rowOff>
    </xdr:to>
    <xdr:sp macro="" textlink="">
      <xdr:nvSpPr>
        <xdr:cNvPr id="312" name="楕円 311"/>
        <xdr:cNvSpPr/>
      </xdr:nvSpPr>
      <xdr:spPr>
        <a:xfrm>
          <a:off x="10426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29210</xdr:rowOff>
    </xdr:from>
    <xdr:ext cx="469900" cy="254000"/>
    <xdr:sp macro="" textlink="">
      <xdr:nvSpPr>
        <xdr:cNvPr id="313" name="労働費該当値テキスト"/>
        <xdr:cNvSpPr txBox="1"/>
      </xdr:nvSpPr>
      <xdr:spPr>
        <a:xfrm>
          <a:off x="10528300" y="62014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20320</xdr:rowOff>
    </xdr:from>
    <xdr:to xmlns:xdr="http://schemas.openxmlformats.org/drawingml/2006/spreadsheetDrawing">
      <xdr:col>50</xdr:col>
      <xdr:colOff>165100</xdr:colOff>
      <xdr:row>37</xdr:row>
      <xdr:rowOff>121920</xdr:rowOff>
    </xdr:to>
    <xdr:sp macro="" textlink="">
      <xdr:nvSpPr>
        <xdr:cNvPr id="314" name="楕円 313"/>
        <xdr:cNvSpPr/>
      </xdr:nvSpPr>
      <xdr:spPr>
        <a:xfrm>
          <a:off x="9588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138430</xdr:rowOff>
    </xdr:from>
    <xdr:ext cx="464820" cy="259080"/>
    <xdr:sp macro="" textlink="">
      <xdr:nvSpPr>
        <xdr:cNvPr id="315" name="テキスト ボックス 314"/>
        <xdr:cNvSpPr txBox="1"/>
      </xdr:nvSpPr>
      <xdr:spPr>
        <a:xfrm>
          <a:off x="9404350" y="61391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149225</xdr:rowOff>
    </xdr:from>
    <xdr:to xmlns:xdr="http://schemas.openxmlformats.org/drawingml/2006/spreadsheetDrawing">
      <xdr:col>46</xdr:col>
      <xdr:colOff>38100</xdr:colOff>
      <xdr:row>37</xdr:row>
      <xdr:rowOff>79375</xdr:rowOff>
    </xdr:to>
    <xdr:sp macro="" textlink="">
      <xdr:nvSpPr>
        <xdr:cNvPr id="316" name="楕円 315"/>
        <xdr:cNvSpPr/>
      </xdr:nvSpPr>
      <xdr:spPr>
        <a:xfrm>
          <a:off x="8699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95885</xdr:rowOff>
    </xdr:from>
    <xdr:ext cx="464820" cy="259080"/>
    <xdr:sp macro="" textlink="">
      <xdr:nvSpPr>
        <xdr:cNvPr id="317" name="テキスト ボックス 316"/>
        <xdr:cNvSpPr txBox="1"/>
      </xdr:nvSpPr>
      <xdr:spPr>
        <a:xfrm>
          <a:off x="8515350" y="60966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156845</xdr:rowOff>
    </xdr:from>
    <xdr:to xmlns:xdr="http://schemas.openxmlformats.org/drawingml/2006/spreadsheetDrawing">
      <xdr:col>41</xdr:col>
      <xdr:colOff>101600</xdr:colOff>
      <xdr:row>37</xdr:row>
      <xdr:rowOff>86995</xdr:rowOff>
    </xdr:to>
    <xdr:sp macro="" textlink="">
      <xdr:nvSpPr>
        <xdr:cNvPr id="318" name="楕円 317"/>
        <xdr:cNvSpPr/>
      </xdr:nvSpPr>
      <xdr:spPr>
        <a:xfrm>
          <a:off x="7810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103505</xdr:rowOff>
    </xdr:from>
    <xdr:ext cx="464820" cy="259080"/>
    <xdr:sp macro="" textlink="">
      <xdr:nvSpPr>
        <xdr:cNvPr id="319" name="テキスト ボックス 318"/>
        <xdr:cNvSpPr txBox="1"/>
      </xdr:nvSpPr>
      <xdr:spPr>
        <a:xfrm>
          <a:off x="7626350" y="61042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36830</xdr:rowOff>
    </xdr:from>
    <xdr:to xmlns:xdr="http://schemas.openxmlformats.org/drawingml/2006/spreadsheetDrawing">
      <xdr:col>36</xdr:col>
      <xdr:colOff>165100</xdr:colOff>
      <xdr:row>37</xdr:row>
      <xdr:rowOff>138430</xdr:rowOff>
    </xdr:to>
    <xdr:sp macro="" textlink="">
      <xdr:nvSpPr>
        <xdr:cNvPr id="320" name="楕円 319"/>
        <xdr:cNvSpPr/>
      </xdr:nvSpPr>
      <xdr:spPr>
        <a:xfrm>
          <a:off x="692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154940</xdr:rowOff>
    </xdr:from>
    <xdr:ext cx="464820" cy="254000"/>
    <xdr:sp macro="" textlink="">
      <xdr:nvSpPr>
        <xdr:cNvPr id="321" name="テキスト ボックス 320"/>
        <xdr:cNvSpPr txBox="1"/>
      </xdr:nvSpPr>
      <xdr:spPr>
        <a:xfrm>
          <a:off x="6737350" y="6155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30" name="テキスト ボックス 329"/>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840" cy="259080"/>
    <xdr:sp macro="" textlink="">
      <xdr:nvSpPr>
        <xdr:cNvPr id="333" name="テキスト ボックス 332"/>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4000"/>
    <xdr:sp macro="" textlink="">
      <xdr:nvSpPr>
        <xdr:cNvPr id="337" name="テキスト ボックス 336"/>
        <xdr:cNvSpPr txBox="1"/>
      </xdr:nvSpPr>
      <xdr:spPr>
        <a:xfrm>
          <a:off x="6072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9" name="テキスト ボックス 338"/>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1" name="テキスト ボックス 340"/>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3" name="テキスト ボックス 342"/>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40640</xdr:rowOff>
    </xdr:from>
    <xdr:to xmlns:xdr="http://schemas.openxmlformats.org/drawingml/2006/spreadsheetDrawing">
      <xdr:col>54</xdr:col>
      <xdr:colOff>189865</xdr:colOff>
      <xdr:row>57</xdr:row>
      <xdr:rowOff>120650</xdr:rowOff>
    </xdr:to>
    <xdr:cxnSp macro="">
      <xdr:nvCxnSpPr>
        <xdr:cNvPr id="345" name="直線コネクタ 344"/>
        <xdr:cNvCxnSpPr/>
      </xdr:nvCxnSpPr>
      <xdr:spPr>
        <a:xfrm flipV="1">
          <a:off x="10475595" y="861314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123825</xdr:rowOff>
    </xdr:from>
    <xdr:ext cx="534670" cy="254000"/>
    <xdr:sp macro="" textlink="">
      <xdr:nvSpPr>
        <xdr:cNvPr id="346" name="農林水産業費最小値テキスト"/>
        <xdr:cNvSpPr txBox="1"/>
      </xdr:nvSpPr>
      <xdr:spPr>
        <a:xfrm>
          <a:off x="10528300" y="98964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120650</xdr:rowOff>
    </xdr:from>
    <xdr:to xmlns:xdr="http://schemas.openxmlformats.org/drawingml/2006/spreadsheetDrawing">
      <xdr:col>55</xdr:col>
      <xdr:colOff>88900</xdr:colOff>
      <xdr:row>57</xdr:row>
      <xdr:rowOff>120650</xdr:rowOff>
    </xdr:to>
    <xdr:cxnSp macro="">
      <xdr:nvCxnSpPr>
        <xdr:cNvPr id="347" name="直線コネクタ 346"/>
        <xdr:cNvCxnSpPr/>
      </xdr:nvCxnSpPr>
      <xdr:spPr>
        <a:xfrm>
          <a:off x="10388600" y="989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158115</xdr:rowOff>
    </xdr:from>
    <xdr:ext cx="534670" cy="254000"/>
    <xdr:sp macro="" textlink="">
      <xdr:nvSpPr>
        <xdr:cNvPr id="348" name="農林水産業費最大値テキスト"/>
        <xdr:cNvSpPr txBox="1"/>
      </xdr:nvSpPr>
      <xdr:spPr>
        <a:xfrm>
          <a:off x="10528300" y="83877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81,226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40640</xdr:rowOff>
    </xdr:from>
    <xdr:to xmlns:xdr="http://schemas.openxmlformats.org/drawingml/2006/spreadsheetDrawing">
      <xdr:col>55</xdr:col>
      <xdr:colOff>88900</xdr:colOff>
      <xdr:row>50</xdr:row>
      <xdr:rowOff>40640</xdr:rowOff>
    </xdr:to>
    <xdr:cxnSp macro="">
      <xdr:nvCxnSpPr>
        <xdr:cNvPr id="349" name="直線コネクタ 348"/>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80010</xdr:rowOff>
    </xdr:from>
    <xdr:to xmlns:xdr="http://schemas.openxmlformats.org/drawingml/2006/spreadsheetDrawing">
      <xdr:col>55</xdr:col>
      <xdr:colOff>0</xdr:colOff>
      <xdr:row>51</xdr:row>
      <xdr:rowOff>137160</xdr:rowOff>
    </xdr:to>
    <xdr:cxnSp macro="">
      <xdr:nvCxnSpPr>
        <xdr:cNvPr id="350" name="直線コネクタ 349"/>
        <xdr:cNvCxnSpPr/>
      </xdr:nvCxnSpPr>
      <xdr:spPr>
        <a:xfrm>
          <a:off x="9639300" y="865251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104140</xdr:rowOff>
    </xdr:from>
    <xdr:ext cx="534670" cy="259080"/>
    <xdr:sp macro="" textlink="">
      <xdr:nvSpPr>
        <xdr:cNvPr id="351" name="農林水産業費平均値テキスト"/>
        <xdr:cNvSpPr txBox="1"/>
      </xdr:nvSpPr>
      <xdr:spPr>
        <a:xfrm>
          <a:off x="10528300" y="9362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125730</xdr:rowOff>
    </xdr:from>
    <xdr:to xmlns:xdr="http://schemas.openxmlformats.org/drawingml/2006/spreadsheetDrawing">
      <xdr:col>55</xdr:col>
      <xdr:colOff>50800</xdr:colOff>
      <xdr:row>55</xdr:row>
      <xdr:rowOff>55880</xdr:rowOff>
    </xdr:to>
    <xdr:sp macro="" textlink="">
      <xdr:nvSpPr>
        <xdr:cNvPr id="352" name="フローチャート: 判断 351"/>
        <xdr:cNvSpPr/>
      </xdr:nvSpPr>
      <xdr:spPr>
        <a:xfrm>
          <a:off x="10426700" y="938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50</xdr:row>
      <xdr:rowOff>80010</xdr:rowOff>
    </xdr:from>
    <xdr:to xmlns:xdr="http://schemas.openxmlformats.org/drawingml/2006/spreadsheetDrawing">
      <xdr:col>50</xdr:col>
      <xdr:colOff>114300</xdr:colOff>
      <xdr:row>51</xdr:row>
      <xdr:rowOff>151130</xdr:rowOff>
    </xdr:to>
    <xdr:cxnSp macro="">
      <xdr:nvCxnSpPr>
        <xdr:cNvPr id="353" name="直線コネクタ 352"/>
        <xdr:cNvCxnSpPr/>
      </xdr:nvCxnSpPr>
      <xdr:spPr>
        <a:xfrm flipV="1">
          <a:off x="8750300" y="865251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97790</xdr:rowOff>
    </xdr:from>
    <xdr:to xmlns:xdr="http://schemas.openxmlformats.org/drawingml/2006/spreadsheetDrawing">
      <xdr:col>50</xdr:col>
      <xdr:colOff>165100</xdr:colOff>
      <xdr:row>55</xdr:row>
      <xdr:rowOff>27305</xdr:rowOff>
    </xdr:to>
    <xdr:sp macro="" textlink="">
      <xdr:nvSpPr>
        <xdr:cNvPr id="354" name="フローチャート: 判断 353"/>
        <xdr:cNvSpPr/>
      </xdr:nvSpPr>
      <xdr:spPr>
        <a:xfrm>
          <a:off x="9588500" y="9356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18415</xdr:rowOff>
    </xdr:from>
    <xdr:ext cx="529590" cy="254000"/>
    <xdr:sp macro="" textlink="">
      <xdr:nvSpPr>
        <xdr:cNvPr id="355" name="テキスト ボックス 354"/>
        <xdr:cNvSpPr txBox="1"/>
      </xdr:nvSpPr>
      <xdr:spPr>
        <a:xfrm>
          <a:off x="9371965" y="9448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151130</xdr:rowOff>
    </xdr:from>
    <xdr:to xmlns:xdr="http://schemas.openxmlformats.org/drawingml/2006/spreadsheetDrawing">
      <xdr:col>45</xdr:col>
      <xdr:colOff>177800</xdr:colOff>
      <xdr:row>52</xdr:row>
      <xdr:rowOff>139700</xdr:rowOff>
    </xdr:to>
    <xdr:cxnSp macro="">
      <xdr:nvCxnSpPr>
        <xdr:cNvPr id="356" name="直線コネクタ 355"/>
        <xdr:cNvCxnSpPr/>
      </xdr:nvCxnSpPr>
      <xdr:spPr>
        <a:xfrm flipV="1">
          <a:off x="7861300" y="88950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73025</xdr:rowOff>
    </xdr:from>
    <xdr:to xmlns:xdr="http://schemas.openxmlformats.org/drawingml/2006/spreadsheetDrawing">
      <xdr:col>46</xdr:col>
      <xdr:colOff>38100</xdr:colOff>
      <xdr:row>55</xdr:row>
      <xdr:rowOff>3175</xdr:rowOff>
    </xdr:to>
    <xdr:sp macro="" textlink="">
      <xdr:nvSpPr>
        <xdr:cNvPr id="357" name="フローチャート: 判断 356"/>
        <xdr:cNvSpPr/>
      </xdr:nvSpPr>
      <xdr:spPr>
        <a:xfrm>
          <a:off x="8699500" y="933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166370</xdr:rowOff>
    </xdr:from>
    <xdr:ext cx="529590" cy="254000"/>
    <xdr:sp macro="" textlink="">
      <xdr:nvSpPr>
        <xdr:cNvPr id="358" name="テキスト ボックス 357"/>
        <xdr:cNvSpPr txBox="1"/>
      </xdr:nvSpPr>
      <xdr:spPr>
        <a:xfrm>
          <a:off x="8482965" y="94246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139700</xdr:rowOff>
    </xdr:from>
    <xdr:to xmlns:xdr="http://schemas.openxmlformats.org/drawingml/2006/spreadsheetDrawing">
      <xdr:col>41</xdr:col>
      <xdr:colOff>50800</xdr:colOff>
      <xdr:row>54</xdr:row>
      <xdr:rowOff>42545</xdr:rowOff>
    </xdr:to>
    <xdr:cxnSp macro="">
      <xdr:nvCxnSpPr>
        <xdr:cNvPr id="359" name="直線コネクタ 358"/>
        <xdr:cNvCxnSpPr/>
      </xdr:nvCxnSpPr>
      <xdr:spPr>
        <a:xfrm flipV="1">
          <a:off x="6972300" y="905510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63500</xdr:rowOff>
    </xdr:from>
    <xdr:to xmlns:xdr="http://schemas.openxmlformats.org/drawingml/2006/spreadsheetDrawing">
      <xdr:col>41</xdr:col>
      <xdr:colOff>101600</xdr:colOff>
      <xdr:row>54</xdr:row>
      <xdr:rowOff>164465</xdr:rowOff>
    </xdr:to>
    <xdr:sp macro="" textlink="">
      <xdr:nvSpPr>
        <xdr:cNvPr id="360" name="フローチャート: 判断 359"/>
        <xdr:cNvSpPr/>
      </xdr:nvSpPr>
      <xdr:spPr>
        <a:xfrm>
          <a:off x="7810500" y="9321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155575</xdr:rowOff>
    </xdr:from>
    <xdr:ext cx="529590" cy="254000"/>
    <xdr:sp macro="" textlink="">
      <xdr:nvSpPr>
        <xdr:cNvPr id="361" name="テキスト ボックス 360"/>
        <xdr:cNvSpPr txBox="1"/>
      </xdr:nvSpPr>
      <xdr:spPr>
        <a:xfrm>
          <a:off x="7593965" y="94138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81915</xdr:rowOff>
    </xdr:from>
    <xdr:to xmlns:xdr="http://schemas.openxmlformats.org/drawingml/2006/spreadsheetDrawing">
      <xdr:col>36</xdr:col>
      <xdr:colOff>165100</xdr:colOff>
      <xdr:row>55</xdr:row>
      <xdr:rowOff>12065</xdr:rowOff>
    </xdr:to>
    <xdr:sp macro="" textlink="">
      <xdr:nvSpPr>
        <xdr:cNvPr id="362" name="フローチャート: 判断 361"/>
        <xdr:cNvSpPr/>
      </xdr:nvSpPr>
      <xdr:spPr>
        <a:xfrm>
          <a:off x="6921500" y="934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3175</xdr:rowOff>
    </xdr:from>
    <xdr:ext cx="529590" cy="259080"/>
    <xdr:sp macro="" textlink="">
      <xdr:nvSpPr>
        <xdr:cNvPr id="363" name="テキスト ボックス 362"/>
        <xdr:cNvSpPr txBox="1"/>
      </xdr:nvSpPr>
      <xdr:spPr>
        <a:xfrm>
          <a:off x="6704965" y="94329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86360</xdr:rowOff>
    </xdr:from>
    <xdr:to xmlns:xdr="http://schemas.openxmlformats.org/drawingml/2006/spreadsheetDrawing">
      <xdr:col>55</xdr:col>
      <xdr:colOff>50800</xdr:colOff>
      <xdr:row>52</xdr:row>
      <xdr:rowOff>16510</xdr:rowOff>
    </xdr:to>
    <xdr:sp macro="" textlink="">
      <xdr:nvSpPr>
        <xdr:cNvPr id="369" name="楕円 368"/>
        <xdr:cNvSpPr/>
      </xdr:nvSpPr>
      <xdr:spPr>
        <a:xfrm>
          <a:off x="10426700" y="88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109220</xdr:rowOff>
    </xdr:from>
    <xdr:ext cx="534670" cy="254000"/>
    <xdr:sp macro="" textlink="">
      <xdr:nvSpPr>
        <xdr:cNvPr id="370" name="農林水産業費該当値テキスト"/>
        <xdr:cNvSpPr txBox="1"/>
      </xdr:nvSpPr>
      <xdr:spPr>
        <a:xfrm>
          <a:off x="10528300" y="86817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50</xdr:row>
      <xdr:rowOff>29210</xdr:rowOff>
    </xdr:from>
    <xdr:to xmlns:xdr="http://schemas.openxmlformats.org/drawingml/2006/spreadsheetDrawing">
      <xdr:col>50</xdr:col>
      <xdr:colOff>165100</xdr:colOff>
      <xdr:row>50</xdr:row>
      <xdr:rowOff>130810</xdr:rowOff>
    </xdr:to>
    <xdr:sp macro="" textlink="">
      <xdr:nvSpPr>
        <xdr:cNvPr id="371" name="楕円 370"/>
        <xdr:cNvSpPr/>
      </xdr:nvSpPr>
      <xdr:spPr>
        <a:xfrm>
          <a:off x="9588500" y="860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48</xdr:row>
      <xdr:rowOff>147320</xdr:rowOff>
    </xdr:from>
    <xdr:ext cx="529590" cy="259080"/>
    <xdr:sp macro="" textlink="">
      <xdr:nvSpPr>
        <xdr:cNvPr id="372" name="テキスト ボックス 371"/>
        <xdr:cNvSpPr txBox="1"/>
      </xdr:nvSpPr>
      <xdr:spPr>
        <a:xfrm>
          <a:off x="9371965" y="8376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51</xdr:row>
      <xdr:rowOff>100330</xdr:rowOff>
    </xdr:from>
    <xdr:to xmlns:xdr="http://schemas.openxmlformats.org/drawingml/2006/spreadsheetDrawing">
      <xdr:col>46</xdr:col>
      <xdr:colOff>38100</xdr:colOff>
      <xdr:row>52</xdr:row>
      <xdr:rowOff>30480</xdr:rowOff>
    </xdr:to>
    <xdr:sp macro="" textlink="">
      <xdr:nvSpPr>
        <xdr:cNvPr id="373" name="楕円 372"/>
        <xdr:cNvSpPr/>
      </xdr:nvSpPr>
      <xdr:spPr>
        <a:xfrm>
          <a:off x="8699500" y="884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50</xdr:row>
      <xdr:rowOff>46990</xdr:rowOff>
    </xdr:from>
    <xdr:ext cx="529590" cy="259080"/>
    <xdr:sp macro="" textlink="">
      <xdr:nvSpPr>
        <xdr:cNvPr id="374" name="テキスト ボックス 373"/>
        <xdr:cNvSpPr txBox="1"/>
      </xdr:nvSpPr>
      <xdr:spPr>
        <a:xfrm>
          <a:off x="8482965" y="8619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52</xdr:row>
      <xdr:rowOff>88900</xdr:rowOff>
    </xdr:from>
    <xdr:to xmlns:xdr="http://schemas.openxmlformats.org/drawingml/2006/spreadsheetDrawing">
      <xdr:col>41</xdr:col>
      <xdr:colOff>101600</xdr:colOff>
      <xdr:row>53</xdr:row>
      <xdr:rowOff>19050</xdr:rowOff>
    </xdr:to>
    <xdr:sp macro="" textlink="">
      <xdr:nvSpPr>
        <xdr:cNvPr id="375" name="楕円 374"/>
        <xdr:cNvSpPr/>
      </xdr:nvSpPr>
      <xdr:spPr>
        <a:xfrm>
          <a:off x="7810500" y="90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35560</xdr:rowOff>
    </xdr:from>
    <xdr:ext cx="529590" cy="259080"/>
    <xdr:sp macro="" textlink="">
      <xdr:nvSpPr>
        <xdr:cNvPr id="376" name="テキスト ボックス 375"/>
        <xdr:cNvSpPr txBox="1"/>
      </xdr:nvSpPr>
      <xdr:spPr>
        <a:xfrm>
          <a:off x="7593965" y="8779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163195</xdr:rowOff>
    </xdr:from>
    <xdr:to xmlns:xdr="http://schemas.openxmlformats.org/drawingml/2006/spreadsheetDrawing">
      <xdr:col>36</xdr:col>
      <xdr:colOff>165100</xdr:colOff>
      <xdr:row>54</xdr:row>
      <xdr:rowOff>93345</xdr:rowOff>
    </xdr:to>
    <xdr:sp macro="" textlink="">
      <xdr:nvSpPr>
        <xdr:cNvPr id="377" name="楕円 376"/>
        <xdr:cNvSpPr/>
      </xdr:nvSpPr>
      <xdr:spPr>
        <a:xfrm>
          <a:off x="6921500" y="925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109855</xdr:rowOff>
    </xdr:from>
    <xdr:ext cx="529590" cy="254000"/>
    <xdr:sp macro="" textlink="">
      <xdr:nvSpPr>
        <xdr:cNvPr id="378" name="テキスト ボックス 377"/>
        <xdr:cNvSpPr txBox="1"/>
      </xdr:nvSpPr>
      <xdr:spPr>
        <a:xfrm>
          <a:off x="6704965" y="90252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7" name="テキスト ボックス 386"/>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90" name="テキスト ボックス 389"/>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0550" cy="254000"/>
    <xdr:sp macro="" textlink="">
      <xdr:nvSpPr>
        <xdr:cNvPr id="394" name="テキスト ボックス 393"/>
        <xdr:cNvSpPr txBox="1"/>
      </xdr:nvSpPr>
      <xdr:spPr>
        <a:xfrm>
          <a:off x="6008370" y="1268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0550" cy="259080"/>
    <xdr:sp macro="" textlink="">
      <xdr:nvSpPr>
        <xdr:cNvPr id="396" name="テキスト ボックス 395"/>
        <xdr:cNvSpPr txBox="1"/>
      </xdr:nvSpPr>
      <xdr:spPr>
        <a:xfrm>
          <a:off x="6008370" y="1230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0550" cy="259080"/>
    <xdr:sp macro="" textlink="">
      <xdr:nvSpPr>
        <xdr:cNvPr id="398" name="テキスト ボックス 397"/>
        <xdr:cNvSpPr txBox="1"/>
      </xdr:nvSpPr>
      <xdr:spPr>
        <a:xfrm>
          <a:off x="6008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400" name="テキスト ボックス 399"/>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13970</xdr:rowOff>
    </xdr:from>
    <xdr:to xmlns:xdr="http://schemas.openxmlformats.org/drawingml/2006/spreadsheetDrawing">
      <xdr:col>54</xdr:col>
      <xdr:colOff>189865</xdr:colOff>
      <xdr:row>79</xdr:row>
      <xdr:rowOff>2540</xdr:rowOff>
    </xdr:to>
    <xdr:cxnSp macro="">
      <xdr:nvCxnSpPr>
        <xdr:cNvPr id="402" name="直線コネクタ 401"/>
        <xdr:cNvCxnSpPr/>
      </xdr:nvCxnSpPr>
      <xdr:spPr>
        <a:xfrm flipV="1">
          <a:off x="10475595" y="12186920"/>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6985</xdr:rowOff>
    </xdr:from>
    <xdr:ext cx="469900" cy="254000"/>
    <xdr:sp macro="" textlink="">
      <xdr:nvSpPr>
        <xdr:cNvPr id="403" name="商工費最小値テキスト"/>
        <xdr:cNvSpPr txBox="1"/>
      </xdr:nvSpPr>
      <xdr:spPr>
        <a:xfrm>
          <a:off x="10528300" y="135515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2540</xdr:rowOff>
    </xdr:from>
    <xdr:to xmlns:xdr="http://schemas.openxmlformats.org/drawingml/2006/spreadsheetDrawing">
      <xdr:col>55</xdr:col>
      <xdr:colOff>88900</xdr:colOff>
      <xdr:row>79</xdr:row>
      <xdr:rowOff>2540</xdr:rowOff>
    </xdr:to>
    <xdr:cxnSp macro="">
      <xdr:nvCxnSpPr>
        <xdr:cNvPr id="404" name="直線コネクタ 403"/>
        <xdr:cNvCxnSpPr/>
      </xdr:nvCxnSpPr>
      <xdr:spPr>
        <a:xfrm>
          <a:off x="10388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132080</xdr:rowOff>
    </xdr:from>
    <xdr:ext cx="598805" cy="254000"/>
    <xdr:sp macro="" textlink="">
      <xdr:nvSpPr>
        <xdr:cNvPr id="405" name="商工費最大値テキスト"/>
        <xdr:cNvSpPr txBox="1"/>
      </xdr:nvSpPr>
      <xdr:spPr>
        <a:xfrm>
          <a:off x="10528300" y="119621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183,969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13970</xdr:rowOff>
    </xdr:from>
    <xdr:to xmlns:xdr="http://schemas.openxmlformats.org/drawingml/2006/spreadsheetDrawing">
      <xdr:col>55</xdr:col>
      <xdr:colOff>88900</xdr:colOff>
      <xdr:row>71</xdr:row>
      <xdr:rowOff>13970</xdr:rowOff>
    </xdr:to>
    <xdr:cxnSp macro="">
      <xdr:nvCxnSpPr>
        <xdr:cNvPr id="406" name="直線コネクタ 405"/>
        <xdr:cNvCxnSpPr/>
      </xdr:nvCxnSpPr>
      <xdr:spPr>
        <a:xfrm>
          <a:off x="10388600" y="1218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24130</xdr:rowOff>
    </xdr:from>
    <xdr:to xmlns:xdr="http://schemas.openxmlformats.org/drawingml/2006/spreadsheetDrawing">
      <xdr:col>55</xdr:col>
      <xdr:colOff>0</xdr:colOff>
      <xdr:row>77</xdr:row>
      <xdr:rowOff>132715</xdr:rowOff>
    </xdr:to>
    <xdr:cxnSp macro="">
      <xdr:nvCxnSpPr>
        <xdr:cNvPr id="407" name="直線コネクタ 406"/>
        <xdr:cNvCxnSpPr/>
      </xdr:nvCxnSpPr>
      <xdr:spPr>
        <a:xfrm>
          <a:off x="9639300" y="1322578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86360</xdr:rowOff>
    </xdr:from>
    <xdr:ext cx="534670" cy="254000"/>
    <xdr:sp macro="" textlink="">
      <xdr:nvSpPr>
        <xdr:cNvPr id="408" name="商工費平均値テキスト"/>
        <xdr:cNvSpPr txBox="1"/>
      </xdr:nvSpPr>
      <xdr:spPr>
        <a:xfrm>
          <a:off x="10528300" y="1328801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107950</xdr:rowOff>
    </xdr:from>
    <xdr:to xmlns:xdr="http://schemas.openxmlformats.org/drawingml/2006/spreadsheetDrawing">
      <xdr:col>55</xdr:col>
      <xdr:colOff>50800</xdr:colOff>
      <xdr:row>78</xdr:row>
      <xdr:rowOff>38100</xdr:rowOff>
    </xdr:to>
    <xdr:sp macro="" textlink="">
      <xdr:nvSpPr>
        <xdr:cNvPr id="409" name="フローチャート: 判断 408"/>
        <xdr:cNvSpPr/>
      </xdr:nvSpPr>
      <xdr:spPr>
        <a:xfrm>
          <a:off x="10426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24130</xdr:rowOff>
    </xdr:from>
    <xdr:to xmlns:xdr="http://schemas.openxmlformats.org/drawingml/2006/spreadsheetDrawing">
      <xdr:col>50</xdr:col>
      <xdr:colOff>114300</xdr:colOff>
      <xdr:row>77</xdr:row>
      <xdr:rowOff>91440</xdr:rowOff>
    </xdr:to>
    <xdr:cxnSp macro="">
      <xdr:nvCxnSpPr>
        <xdr:cNvPr id="410" name="直線コネクタ 409"/>
        <xdr:cNvCxnSpPr/>
      </xdr:nvCxnSpPr>
      <xdr:spPr>
        <a:xfrm flipV="1">
          <a:off x="8750300" y="132257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67945</xdr:rowOff>
    </xdr:from>
    <xdr:to xmlns:xdr="http://schemas.openxmlformats.org/drawingml/2006/spreadsheetDrawing">
      <xdr:col>50</xdr:col>
      <xdr:colOff>165100</xdr:colOff>
      <xdr:row>77</xdr:row>
      <xdr:rowOff>169545</xdr:rowOff>
    </xdr:to>
    <xdr:sp macro="" textlink="">
      <xdr:nvSpPr>
        <xdr:cNvPr id="411" name="フローチャート: 判断 410"/>
        <xdr:cNvSpPr/>
      </xdr:nvSpPr>
      <xdr:spPr>
        <a:xfrm>
          <a:off x="95885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160655</xdr:rowOff>
    </xdr:from>
    <xdr:ext cx="529590" cy="259080"/>
    <xdr:sp macro="" textlink="">
      <xdr:nvSpPr>
        <xdr:cNvPr id="412" name="テキスト ボックス 411"/>
        <xdr:cNvSpPr txBox="1"/>
      </xdr:nvSpPr>
      <xdr:spPr>
        <a:xfrm>
          <a:off x="9371965" y="133623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85090</xdr:rowOff>
    </xdr:from>
    <xdr:to xmlns:xdr="http://schemas.openxmlformats.org/drawingml/2006/spreadsheetDrawing">
      <xdr:col>45</xdr:col>
      <xdr:colOff>177800</xdr:colOff>
      <xdr:row>77</xdr:row>
      <xdr:rowOff>91440</xdr:rowOff>
    </xdr:to>
    <xdr:cxnSp macro="">
      <xdr:nvCxnSpPr>
        <xdr:cNvPr id="413" name="直線コネクタ 412"/>
        <xdr:cNvCxnSpPr/>
      </xdr:nvCxnSpPr>
      <xdr:spPr>
        <a:xfrm>
          <a:off x="7861300" y="13286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155575</xdr:rowOff>
    </xdr:from>
    <xdr:to xmlns:xdr="http://schemas.openxmlformats.org/drawingml/2006/spreadsheetDrawing">
      <xdr:col>46</xdr:col>
      <xdr:colOff>38100</xdr:colOff>
      <xdr:row>78</xdr:row>
      <xdr:rowOff>86360</xdr:rowOff>
    </xdr:to>
    <xdr:sp macro="" textlink="">
      <xdr:nvSpPr>
        <xdr:cNvPr id="414" name="フローチャート: 判断 413"/>
        <xdr:cNvSpPr/>
      </xdr:nvSpPr>
      <xdr:spPr>
        <a:xfrm>
          <a:off x="86995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76835</xdr:rowOff>
    </xdr:from>
    <xdr:ext cx="529590" cy="254000"/>
    <xdr:sp macro="" textlink="">
      <xdr:nvSpPr>
        <xdr:cNvPr id="415" name="テキスト ボックス 414"/>
        <xdr:cNvSpPr txBox="1"/>
      </xdr:nvSpPr>
      <xdr:spPr>
        <a:xfrm>
          <a:off x="8482965" y="13449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85090</xdr:rowOff>
    </xdr:from>
    <xdr:to xmlns:xdr="http://schemas.openxmlformats.org/drawingml/2006/spreadsheetDrawing">
      <xdr:col>41</xdr:col>
      <xdr:colOff>50800</xdr:colOff>
      <xdr:row>78</xdr:row>
      <xdr:rowOff>62230</xdr:rowOff>
    </xdr:to>
    <xdr:cxnSp macro="">
      <xdr:nvCxnSpPr>
        <xdr:cNvPr id="416" name="直線コネクタ 415"/>
        <xdr:cNvCxnSpPr/>
      </xdr:nvCxnSpPr>
      <xdr:spPr>
        <a:xfrm flipV="1">
          <a:off x="6972300" y="1328674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109855</xdr:rowOff>
    </xdr:from>
    <xdr:to xmlns:xdr="http://schemas.openxmlformats.org/drawingml/2006/spreadsheetDrawing">
      <xdr:col>41</xdr:col>
      <xdr:colOff>101600</xdr:colOff>
      <xdr:row>78</xdr:row>
      <xdr:rowOff>40640</xdr:rowOff>
    </xdr:to>
    <xdr:sp macro="" textlink="">
      <xdr:nvSpPr>
        <xdr:cNvPr id="417" name="フローチャート: 判断 416"/>
        <xdr:cNvSpPr/>
      </xdr:nvSpPr>
      <xdr:spPr>
        <a:xfrm>
          <a:off x="7810500" y="13311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31115</xdr:rowOff>
    </xdr:from>
    <xdr:ext cx="529590" cy="254000"/>
    <xdr:sp macro="" textlink="">
      <xdr:nvSpPr>
        <xdr:cNvPr id="418" name="テキスト ボックス 417"/>
        <xdr:cNvSpPr txBox="1"/>
      </xdr:nvSpPr>
      <xdr:spPr>
        <a:xfrm>
          <a:off x="7593965" y="134042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12700</xdr:rowOff>
    </xdr:from>
    <xdr:to xmlns:xdr="http://schemas.openxmlformats.org/drawingml/2006/spreadsheetDrawing">
      <xdr:col>36</xdr:col>
      <xdr:colOff>165100</xdr:colOff>
      <xdr:row>78</xdr:row>
      <xdr:rowOff>114300</xdr:rowOff>
    </xdr:to>
    <xdr:sp macro="" textlink="">
      <xdr:nvSpPr>
        <xdr:cNvPr id="419" name="フローチャート: 判断 418"/>
        <xdr:cNvSpPr/>
      </xdr:nvSpPr>
      <xdr:spPr>
        <a:xfrm>
          <a:off x="6921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105410</xdr:rowOff>
    </xdr:from>
    <xdr:ext cx="529590" cy="259080"/>
    <xdr:sp macro="" textlink="">
      <xdr:nvSpPr>
        <xdr:cNvPr id="420" name="テキスト ボックス 419"/>
        <xdr:cNvSpPr txBox="1"/>
      </xdr:nvSpPr>
      <xdr:spPr>
        <a:xfrm>
          <a:off x="6704965" y="134785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81915</xdr:rowOff>
    </xdr:from>
    <xdr:to xmlns:xdr="http://schemas.openxmlformats.org/drawingml/2006/spreadsheetDrawing">
      <xdr:col>55</xdr:col>
      <xdr:colOff>50800</xdr:colOff>
      <xdr:row>78</xdr:row>
      <xdr:rowOff>12065</xdr:rowOff>
    </xdr:to>
    <xdr:sp macro="" textlink="">
      <xdr:nvSpPr>
        <xdr:cNvPr id="426" name="楕円 425"/>
        <xdr:cNvSpPr/>
      </xdr:nvSpPr>
      <xdr:spPr>
        <a:xfrm>
          <a:off x="104267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104775</xdr:rowOff>
    </xdr:from>
    <xdr:ext cx="534670" cy="259080"/>
    <xdr:sp macro="" textlink="">
      <xdr:nvSpPr>
        <xdr:cNvPr id="427" name="商工費該当値テキスト"/>
        <xdr:cNvSpPr txBox="1"/>
      </xdr:nvSpPr>
      <xdr:spPr>
        <a:xfrm>
          <a:off x="10528300" y="13134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144780</xdr:rowOff>
    </xdr:from>
    <xdr:to xmlns:xdr="http://schemas.openxmlformats.org/drawingml/2006/spreadsheetDrawing">
      <xdr:col>50</xdr:col>
      <xdr:colOff>165100</xdr:colOff>
      <xdr:row>77</xdr:row>
      <xdr:rowOff>74930</xdr:rowOff>
    </xdr:to>
    <xdr:sp macro="" textlink="">
      <xdr:nvSpPr>
        <xdr:cNvPr id="428" name="楕円 427"/>
        <xdr:cNvSpPr/>
      </xdr:nvSpPr>
      <xdr:spPr>
        <a:xfrm>
          <a:off x="95885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91440</xdr:rowOff>
    </xdr:from>
    <xdr:ext cx="529590" cy="259080"/>
    <xdr:sp macro="" textlink="">
      <xdr:nvSpPr>
        <xdr:cNvPr id="429" name="テキスト ボックス 428"/>
        <xdr:cNvSpPr txBox="1"/>
      </xdr:nvSpPr>
      <xdr:spPr>
        <a:xfrm>
          <a:off x="9371965" y="12950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40640</xdr:rowOff>
    </xdr:from>
    <xdr:to xmlns:xdr="http://schemas.openxmlformats.org/drawingml/2006/spreadsheetDrawing">
      <xdr:col>46</xdr:col>
      <xdr:colOff>38100</xdr:colOff>
      <xdr:row>77</xdr:row>
      <xdr:rowOff>142240</xdr:rowOff>
    </xdr:to>
    <xdr:sp macro="" textlink="">
      <xdr:nvSpPr>
        <xdr:cNvPr id="430" name="楕円 429"/>
        <xdr:cNvSpPr/>
      </xdr:nvSpPr>
      <xdr:spPr>
        <a:xfrm>
          <a:off x="8699500" y="1324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158750</xdr:rowOff>
    </xdr:from>
    <xdr:ext cx="529590" cy="259080"/>
    <xdr:sp macro="" textlink="">
      <xdr:nvSpPr>
        <xdr:cNvPr id="431" name="テキスト ボックス 430"/>
        <xdr:cNvSpPr txBox="1"/>
      </xdr:nvSpPr>
      <xdr:spPr>
        <a:xfrm>
          <a:off x="8482965" y="130175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34290</xdr:rowOff>
    </xdr:from>
    <xdr:to xmlns:xdr="http://schemas.openxmlformats.org/drawingml/2006/spreadsheetDrawing">
      <xdr:col>41</xdr:col>
      <xdr:colOff>101600</xdr:colOff>
      <xdr:row>77</xdr:row>
      <xdr:rowOff>135890</xdr:rowOff>
    </xdr:to>
    <xdr:sp macro="" textlink="">
      <xdr:nvSpPr>
        <xdr:cNvPr id="432" name="楕円 431"/>
        <xdr:cNvSpPr/>
      </xdr:nvSpPr>
      <xdr:spPr>
        <a:xfrm>
          <a:off x="78105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152400</xdr:rowOff>
    </xdr:from>
    <xdr:ext cx="529590" cy="259080"/>
    <xdr:sp macro="" textlink="">
      <xdr:nvSpPr>
        <xdr:cNvPr id="433" name="テキスト ボックス 432"/>
        <xdr:cNvSpPr txBox="1"/>
      </xdr:nvSpPr>
      <xdr:spPr>
        <a:xfrm>
          <a:off x="7593965" y="130111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11430</xdr:rowOff>
    </xdr:from>
    <xdr:to xmlns:xdr="http://schemas.openxmlformats.org/drawingml/2006/spreadsheetDrawing">
      <xdr:col>36</xdr:col>
      <xdr:colOff>165100</xdr:colOff>
      <xdr:row>78</xdr:row>
      <xdr:rowOff>113030</xdr:rowOff>
    </xdr:to>
    <xdr:sp macro="" textlink="">
      <xdr:nvSpPr>
        <xdr:cNvPr id="434" name="楕円 433"/>
        <xdr:cNvSpPr/>
      </xdr:nvSpPr>
      <xdr:spPr>
        <a:xfrm>
          <a:off x="6921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129540</xdr:rowOff>
    </xdr:from>
    <xdr:ext cx="529590" cy="259080"/>
    <xdr:sp macro="" textlink="">
      <xdr:nvSpPr>
        <xdr:cNvPr id="435" name="テキスト ボックス 434"/>
        <xdr:cNvSpPr txBox="1"/>
      </xdr:nvSpPr>
      <xdr:spPr>
        <a:xfrm>
          <a:off x="6704965" y="13159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4" name="テキスト ボックス 443"/>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4000"/>
    <xdr:sp macro="" textlink="">
      <xdr:nvSpPr>
        <xdr:cNvPr id="446" name="テキスト ボックス 445"/>
        <xdr:cNvSpPr txBox="1"/>
      </xdr:nvSpPr>
      <xdr:spPr>
        <a:xfrm>
          <a:off x="6355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8" name="テキスト ボックス 447"/>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52" name="テキスト ボックス 451"/>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54" name="テキスト ボックス 453"/>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6" name="テキスト ボックス 455"/>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8" name="テキスト ボックス 457"/>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15240</xdr:rowOff>
    </xdr:from>
    <xdr:to xmlns:xdr="http://schemas.openxmlformats.org/drawingml/2006/spreadsheetDrawing">
      <xdr:col>54</xdr:col>
      <xdr:colOff>189865</xdr:colOff>
      <xdr:row>98</xdr:row>
      <xdr:rowOff>148590</xdr:rowOff>
    </xdr:to>
    <xdr:cxnSp macro="">
      <xdr:nvCxnSpPr>
        <xdr:cNvPr id="460" name="直線コネクタ 459"/>
        <xdr:cNvCxnSpPr/>
      </xdr:nvCxnSpPr>
      <xdr:spPr>
        <a:xfrm flipV="1">
          <a:off x="10475595" y="1578864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152400</xdr:rowOff>
    </xdr:from>
    <xdr:ext cx="534670" cy="259080"/>
    <xdr:sp macro="" textlink="">
      <xdr:nvSpPr>
        <xdr:cNvPr id="461" name="土木費最小値テキスト"/>
        <xdr:cNvSpPr txBox="1"/>
      </xdr:nvSpPr>
      <xdr:spPr>
        <a:xfrm>
          <a:off x="10528300" y="1695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148590</xdr:rowOff>
    </xdr:from>
    <xdr:to xmlns:xdr="http://schemas.openxmlformats.org/drawingml/2006/spreadsheetDrawing">
      <xdr:col>55</xdr:col>
      <xdr:colOff>88900</xdr:colOff>
      <xdr:row>98</xdr:row>
      <xdr:rowOff>148590</xdr:rowOff>
    </xdr:to>
    <xdr:cxnSp macro="">
      <xdr:nvCxnSpPr>
        <xdr:cNvPr id="462" name="直線コネクタ 461"/>
        <xdr:cNvCxnSpPr/>
      </xdr:nvCxnSpPr>
      <xdr:spPr>
        <a:xfrm>
          <a:off x="10388600" y="1695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133350</xdr:rowOff>
    </xdr:from>
    <xdr:ext cx="598805" cy="254000"/>
    <xdr:sp macro="" textlink="">
      <xdr:nvSpPr>
        <xdr:cNvPr id="463" name="土木費最大値テキスト"/>
        <xdr:cNvSpPr txBox="1"/>
      </xdr:nvSpPr>
      <xdr:spPr>
        <a:xfrm>
          <a:off x="10528300" y="155638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126,794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15240</xdr:rowOff>
    </xdr:from>
    <xdr:to xmlns:xdr="http://schemas.openxmlformats.org/drawingml/2006/spreadsheetDrawing">
      <xdr:col>55</xdr:col>
      <xdr:colOff>88900</xdr:colOff>
      <xdr:row>92</xdr:row>
      <xdr:rowOff>15240</xdr:rowOff>
    </xdr:to>
    <xdr:cxnSp macro="">
      <xdr:nvCxnSpPr>
        <xdr:cNvPr id="464" name="直線コネクタ 463"/>
        <xdr:cNvCxnSpPr/>
      </xdr:nvCxnSpPr>
      <xdr:spPr>
        <a:xfrm>
          <a:off x="10388600" y="15788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157480</xdr:rowOff>
    </xdr:from>
    <xdr:to xmlns:xdr="http://schemas.openxmlformats.org/drawingml/2006/spreadsheetDrawing">
      <xdr:col>55</xdr:col>
      <xdr:colOff>0</xdr:colOff>
      <xdr:row>94</xdr:row>
      <xdr:rowOff>24765</xdr:rowOff>
    </xdr:to>
    <xdr:cxnSp macro="">
      <xdr:nvCxnSpPr>
        <xdr:cNvPr id="465" name="直線コネクタ 464"/>
        <xdr:cNvCxnSpPr/>
      </xdr:nvCxnSpPr>
      <xdr:spPr>
        <a:xfrm>
          <a:off x="9639300" y="15587980"/>
          <a:ext cx="838200" cy="553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66040</xdr:rowOff>
    </xdr:from>
    <xdr:ext cx="534670" cy="254000"/>
    <xdr:sp macro="" textlink="">
      <xdr:nvSpPr>
        <xdr:cNvPr id="466" name="土木費平均値テキスト"/>
        <xdr:cNvSpPr txBox="1"/>
      </xdr:nvSpPr>
      <xdr:spPr>
        <a:xfrm>
          <a:off x="10528300" y="1652524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87630</xdr:rowOff>
    </xdr:from>
    <xdr:to xmlns:xdr="http://schemas.openxmlformats.org/drawingml/2006/spreadsheetDrawing">
      <xdr:col>55</xdr:col>
      <xdr:colOff>50800</xdr:colOff>
      <xdr:row>97</xdr:row>
      <xdr:rowOff>17780</xdr:rowOff>
    </xdr:to>
    <xdr:sp macro="" textlink="">
      <xdr:nvSpPr>
        <xdr:cNvPr id="467" name="フローチャート: 判断 466"/>
        <xdr:cNvSpPr/>
      </xdr:nvSpPr>
      <xdr:spPr>
        <a:xfrm>
          <a:off x="104267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90</xdr:row>
      <xdr:rowOff>157480</xdr:rowOff>
    </xdr:from>
    <xdr:to xmlns:xdr="http://schemas.openxmlformats.org/drawingml/2006/spreadsheetDrawing">
      <xdr:col>50</xdr:col>
      <xdr:colOff>114300</xdr:colOff>
      <xdr:row>91</xdr:row>
      <xdr:rowOff>104140</xdr:rowOff>
    </xdr:to>
    <xdr:cxnSp macro="">
      <xdr:nvCxnSpPr>
        <xdr:cNvPr id="468" name="直線コネクタ 467"/>
        <xdr:cNvCxnSpPr/>
      </xdr:nvCxnSpPr>
      <xdr:spPr>
        <a:xfrm flipV="1">
          <a:off x="8750300" y="155879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80010</xdr:rowOff>
    </xdr:from>
    <xdr:to xmlns:xdr="http://schemas.openxmlformats.org/drawingml/2006/spreadsheetDrawing">
      <xdr:col>50</xdr:col>
      <xdr:colOff>165100</xdr:colOff>
      <xdr:row>97</xdr:row>
      <xdr:rowOff>10160</xdr:rowOff>
    </xdr:to>
    <xdr:sp macro="" textlink="">
      <xdr:nvSpPr>
        <xdr:cNvPr id="469" name="フローチャート: 判断 468"/>
        <xdr:cNvSpPr/>
      </xdr:nvSpPr>
      <xdr:spPr>
        <a:xfrm>
          <a:off x="9588500" y="1653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1270</xdr:rowOff>
    </xdr:from>
    <xdr:ext cx="529590" cy="259080"/>
    <xdr:sp macro="" textlink="">
      <xdr:nvSpPr>
        <xdr:cNvPr id="470" name="テキスト ボックス 469"/>
        <xdr:cNvSpPr txBox="1"/>
      </xdr:nvSpPr>
      <xdr:spPr>
        <a:xfrm>
          <a:off x="9371965" y="16631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91</xdr:row>
      <xdr:rowOff>104140</xdr:rowOff>
    </xdr:from>
    <xdr:to xmlns:xdr="http://schemas.openxmlformats.org/drawingml/2006/spreadsheetDrawing">
      <xdr:col>45</xdr:col>
      <xdr:colOff>177800</xdr:colOff>
      <xdr:row>92</xdr:row>
      <xdr:rowOff>52070</xdr:rowOff>
    </xdr:to>
    <xdr:cxnSp macro="">
      <xdr:nvCxnSpPr>
        <xdr:cNvPr id="471" name="直線コネクタ 470"/>
        <xdr:cNvCxnSpPr/>
      </xdr:nvCxnSpPr>
      <xdr:spPr>
        <a:xfrm flipV="1">
          <a:off x="7861300" y="1570609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120650</xdr:rowOff>
    </xdr:from>
    <xdr:to xmlns:xdr="http://schemas.openxmlformats.org/drawingml/2006/spreadsheetDrawing">
      <xdr:col>46</xdr:col>
      <xdr:colOff>38100</xdr:colOff>
      <xdr:row>97</xdr:row>
      <xdr:rowOff>50800</xdr:rowOff>
    </xdr:to>
    <xdr:sp macro="" textlink="">
      <xdr:nvSpPr>
        <xdr:cNvPr id="472" name="フローチャート: 判断 471"/>
        <xdr:cNvSpPr/>
      </xdr:nvSpPr>
      <xdr:spPr>
        <a:xfrm>
          <a:off x="8699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41910</xdr:rowOff>
    </xdr:from>
    <xdr:ext cx="529590" cy="254000"/>
    <xdr:sp macro="" textlink="">
      <xdr:nvSpPr>
        <xdr:cNvPr id="473" name="テキスト ボックス 472"/>
        <xdr:cNvSpPr txBox="1"/>
      </xdr:nvSpPr>
      <xdr:spPr>
        <a:xfrm>
          <a:off x="8482965" y="166725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92</xdr:row>
      <xdr:rowOff>52070</xdr:rowOff>
    </xdr:from>
    <xdr:to xmlns:xdr="http://schemas.openxmlformats.org/drawingml/2006/spreadsheetDrawing">
      <xdr:col>41</xdr:col>
      <xdr:colOff>50800</xdr:colOff>
      <xdr:row>96</xdr:row>
      <xdr:rowOff>29210</xdr:rowOff>
    </xdr:to>
    <xdr:cxnSp macro="">
      <xdr:nvCxnSpPr>
        <xdr:cNvPr id="474" name="直線コネクタ 473"/>
        <xdr:cNvCxnSpPr/>
      </xdr:nvCxnSpPr>
      <xdr:spPr>
        <a:xfrm flipV="1">
          <a:off x="6972300" y="15825470"/>
          <a:ext cx="8890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77470</xdr:rowOff>
    </xdr:from>
    <xdr:to xmlns:xdr="http://schemas.openxmlformats.org/drawingml/2006/spreadsheetDrawing">
      <xdr:col>41</xdr:col>
      <xdr:colOff>101600</xdr:colOff>
      <xdr:row>95</xdr:row>
      <xdr:rowOff>7620</xdr:rowOff>
    </xdr:to>
    <xdr:sp macro="" textlink="">
      <xdr:nvSpPr>
        <xdr:cNvPr id="475" name="フローチャート: 判断 474"/>
        <xdr:cNvSpPr/>
      </xdr:nvSpPr>
      <xdr:spPr>
        <a:xfrm>
          <a:off x="78105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170180</xdr:rowOff>
    </xdr:from>
    <xdr:ext cx="529590" cy="259080"/>
    <xdr:sp macro="" textlink="">
      <xdr:nvSpPr>
        <xdr:cNvPr id="476" name="テキスト ボックス 475"/>
        <xdr:cNvSpPr txBox="1"/>
      </xdr:nvSpPr>
      <xdr:spPr>
        <a:xfrm>
          <a:off x="7593965" y="16286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20955</xdr:rowOff>
    </xdr:from>
    <xdr:to xmlns:xdr="http://schemas.openxmlformats.org/drawingml/2006/spreadsheetDrawing">
      <xdr:col>36</xdr:col>
      <xdr:colOff>165100</xdr:colOff>
      <xdr:row>95</xdr:row>
      <xdr:rowOff>122555</xdr:rowOff>
    </xdr:to>
    <xdr:sp macro="" textlink="">
      <xdr:nvSpPr>
        <xdr:cNvPr id="477" name="フローチャート: 判断 476"/>
        <xdr:cNvSpPr/>
      </xdr:nvSpPr>
      <xdr:spPr>
        <a:xfrm>
          <a:off x="6921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139065</xdr:rowOff>
    </xdr:from>
    <xdr:ext cx="529590" cy="259080"/>
    <xdr:sp macro="" textlink="">
      <xdr:nvSpPr>
        <xdr:cNvPr id="478" name="テキスト ボックス 477"/>
        <xdr:cNvSpPr txBox="1"/>
      </xdr:nvSpPr>
      <xdr:spPr>
        <a:xfrm>
          <a:off x="6704965" y="160839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145415</xdr:rowOff>
    </xdr:from>
    <xdr:to xmlns:xdr="http://schemas.openxmlformats.org/drawingml/2006/spreadsheetDrawing">
      <xdr:col>55</xdr:col>
      <xdr:colOff>50800</xdr:colOff>
      <xdr:row>94</xdr:row>
      <xdr:rowOff>75565</xdr:rowOff>
    </xdr:to>
    <xdr:sp macro="" textlink="">
      <xdr:nvSpPr>
        <xdr:cNvPr id="484" name="楕円 483"/>
        <xdr:cNvSpPr/>
      </xdr:nvSpPr>
      <xdr:spPr>
        <a:xfrm>
          <a:off x="10426700" y="160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168275</xdr:rowOff>
    </xdr:from>
    <xdr:ext cx="534670" cy="254000"/>
    <xdr:sp macro="" textlink="">
      <xdr:nvSpPr>
        <xdr:cNvPr id="485" name="土木費該当値テキスト"/>
        <xdr:cNvSpPr txBox="1"/>
      </xdr:nvSpPr>
      <xdr:spPr>
        <a:xfrm>
          <a:off x="10528300" y="159416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90</xdr:row>
      <xdr:rowOff>106680</xdr:rowOff>
    </xdr:from>
    <xdr:to xmlns:xdr="http://schemas.openxmlformats.org/drawingml/2006/spreadsheetDrawing">
      <xdr:col>50</xdr:col>
      <xdr:colOff>165100</xdr:colOff>
      <xdr:row>91</xdr:row>
      <xdr:rowOff>36830</xdr:rowOff>
    </xdr:to>
    <xdr:sp macro="" textlink="">
      <xdr:nvSpPr>
        <xdr:cNvPr id="486" name="楕円 485"/>
        <xdr:cNvSpPr/>
      </xdr:nvSpPr>
      <xdr:spPr>
        <a:xfrm>
          <a:off x="9588500" y="155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89</xdr:row>
      <xdr:rowOff>53340</xdr:rowOff>
    </xdr:from>
    <xdr:ext cx="593725" cy="254000"/>
    <xdr:sp macro="" textlink="">
      <xdr:nvSpPr>
        <xdr:cNvPr id="487" name="テキスト ボックス 486"/>
        <xdr:cNvSpPr txBox="1"/>
      </xdr:nvSpPr>
      <xdr:spPr>
        <a:xfrm>
          <a:off x="9339580" y="153123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91</xdr:row>
      <xdr:rowOff>53340</xdr:rowOff>
    </xdr:from>
    <xdr:to xmlns:xdr="http://schemas.openxmlformats.org/drawingml/2006/spreadsheetDrawing">
      <xdr:col>46</xdr:col>
      <xdr:colOff>38100</xdr:colOff>
      <xdr:row>91</xdr:row>
      <xdr:rowOff>154940</xdr:rowOff>
    </xdr:to>
    <xdr:sp macro="" textlink="">
      <xdr:nvSpPr>
        <xdr:cNvPr id="488" name="楕円 487"/>
        <xdr:cNvSpPr/>
      </xdr:nvSpPr>
      <xdr:spPr>
        <a:xfrm>
          <a:off x="8699500" y="156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89</xdr:row>
      <xdr:rowOff>171450</xdr:rowOff>
    </xdr:from>
    <xdr:ext cx="593725" cy="259080"/>
    <xdr:sp macro="" textlink="">
      <xdr:nvSpPr>
        <xdr:cNvPr id="489" name="テキスト ボックス 488"/>
        <xdr:cNvSpPr txBox="1"/>
      </xdr:nvSpPr>
      <xdr:spPr>
        <a:xfrm>
          <a:off x="8450580" y="154305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1270</xdr:rowOff>
    </xdr:from>
    <xdr:to xmlns:xdr="http://schemas.openxmlformats.org/drawingml/2006/spreadsheetDrawing">
      <xdr:col>41</xdr:col>
      <xdr:colOff>101600</xdr:colOff>
      <xdr:row>92</xdr:row>
      <xdr:rowOff>102870</xdr:rowOff>
    </xdr:to>
    <xdr:sp macro="" textlink="">
      <xdr:nvSpPr>
        <xdr:cNvPr id="490" name="楕円 489"/>
        <xdr:cNvSpPr/>
      </xdr:nvSpPr>
      <xdr:spPr>
        <a:xfrm>
          <a:off x="7810500" y="157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90</xdr:row>
      <xdr:rowOff>119380</xdr:rowOff>
    </xdr:from>
    <xdr:ext cx="593725" cy="259080"/>
    <xdr:sp macro="" textlink="">
      <xdr:nvSpPr>
        <xdr:cNvPr id="491" name="テキスト ボックス 490"/>
        <xdr:cNvSpPr txBox="1"/>
      </xdr:nvSpPr>
      <xdr:spPr>
        <a:xfrm>
          <a:off x="7561580" y="155498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149860</xdr:rowOff>
    </xdr:from>
    <xdr:to xmlns:xdr="http://schemas.openxmlformats.org/drawingml/2006/spreadsheetDrawing">
      <xdr:col>36</xdr:col>
      <xdr:colOff>165100</xdr:colOff>
      <xdr:row>96</xdr:row>
      <xdr:rowOff>80010</xdr:rowOff>
    </xdr:to>
    <xdr:sp macro="" textlink="">
      <xdr:nvSpPr>
        <xdr:cNvPr id="492" name="楕円 491"/>
        <xdr:cNvSpPr/>
      </xdr:nvSpPr>
      <xdr:spPr>
        <a:xfrm>
          <a:off x="6921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71120</xdr:rowOff>
    </xdr:from>
    <xdr:ext cx="529590" cy="259080"/>
    <xdr:sp macro="" textlink="">
      <xdr:nvSpPr>
        <xdr:cNvPr id="493" name="テキスト ボックス 492"/>
        <xdr:cNvSpPr txBox="1"/>
      </xdr:nvSpPr>
      <xdr:spPr>
        <a:xfrm>
          <a:off x="6704965" y="16530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2" name="テキスト ボックス 501"/>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840" cy="254000"/>
    <xdr:sp macro="" textlink="">
      <xdr:nvSpPr>
        <xdr:cNvPr id="504" name="テキスト ボックス 503"/>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6" name="テキスト ボックス 505"/>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000"/>
    <xdr:sp macro="" textlink="">
      <xdr:nvSpPr>
        <xdr:cNvPr id="510" name="テキスト ボックス 509"/>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16" name="テキスト ボックス 515"/>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139065</xdr:rowOff>
    </xdr:from>
    <xdr:to xmlns:xdr="http://schemas.openxmlformats.org/drawingml/2006/spreadsheetDrawing">
      <xdr:col>85</xdr:col>
      <xdr:colOff>126365</xdr:colOff>
      <xdr:row>37</xdr:row>
      <xdr:rowOff>144145</xdr:rowOff>
    </xdr:to>
    <xdr:cxnSp macro="">
      <xdr:nvCxnSpPr>
        <xdr:cNvPr id="518" name="直線コネクタ 517"/>
        <xdr:cNvCxnSpPr/>
      </xdr:nvCxnSpPr>
      <xdr:spPr>
        <a:xfrm flipV="1">
          <a:off x="16317595" y="528256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147955</xdr:rowOff>
    </xdr:from>
    <xdr:ext cx="534670" cy="258445"/>
    <xdr:sp macro="" textlink="">
      <xdr:nvSpPr>
        <xdr:cNvPr id="519" name="消防費最小値テキスト"/>
        <xdr:cNvSpPr txBox="1"/>
      </xdr:nvSpPr>
      <xdr:spPr>
        <a:xfrm>
          <a:off x="16370300" y="6491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144145</xdr:rowOff>
    </xdr:from>
    <xdr:to xmlns:xdr="http://schemas.openxmlformats.org/drawingml/2006/spreadsheetDrawing">
      <xdr:col>86</xdr:col>
      <xdr:colOff>25400</xdr:colOff>
      <xdr:row>37</xdr:row>
      <xdr:rowOff>144145</xdr:rowOff>
    </xdr:to>
    <xdr:cxnSp macro="">
      <xdr:nvCxnSpPr>
        <xdr:cNvPr id="520" name="直線コネクタ 519"/>
        <xdr:cNvCxnSpPr/>
      </xdr:nvCxnSpPr>
      <xdr:spPr>
        <a:xfrm>
          <a:off x="16230600" y="6487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86360</xdr:rowOff>
    </xdr:from>
    <xdr:ext cx="534670" cy="254000"/>
    <xdr:sp macro="" textlink="">
      <xdr:nvSpPr>
        <xdr:cNvPr id="521" name="消防費最大値テキスト"/>
        <xdr:cNvSpPr txBox="1"/>
      </xdr:nvSpPr>
      <xdr:spPr>
        <a:xfrm>
          <a:off x="16370300" y="505841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48,011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139065</xdr:rowOff>
    </xdr:from>
    <xdr:to xmlns:xdr="http://schemas.openxmlformats.org/drawingml/2006/spreadsheetDrawing">
      <xdr:col>86</xdr:col>
      <xdr:colOff>25400</xdr:colOff>
      <xdr:row>30</xdr:row>
      <xdr:rowOff>139065</xdr:rowOff>
    </xdr:to>
    <xdr:cxnSp macro="">
      <xdr:nvCxnSpPr>
        <xdr:cNvPr id="522" name="直線コネクタ 521"/>
        <xdr:cNvCxnSpPr/>
      </xdr:nvCxnSpPr>
      <xdr:spPr>
        <a:xfrm>
          <a:off x="16230600" y="528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30</xdr:row>
      <xdr:rowOff>160655</xdr:rowOff>
    </xdr:from>
    <xdr:to xmlns:xdr="http://schemas.openxmlformats.org/drawingml/2006/spreadsheetDrawing">
      <xdr:col>85</xdr:col>
      <xdr:colOff>127000</xdr:colOff>
      <xdr:row>33</xdr:row>
      <xdr:rowOff>29210</xdr:rowOff>
    </xdr:to>
    <xdr:cxnSp macro="">
      <xdr:nvCxnSpPr>
        <xdr:cNvPr id="523" name="直線コネクタ 522"/>
        <xdr:cNvCxnSpPr/>
      </xdr:nvCxnSpPr>
      <xdr:spPr>
        <a:xfrm flipV="1">
          <a:off x="15481300" y="5304155"/>
          <a:ext cx="83820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13335</xdr:rowOff>
    </xdr:from>
    <xdr:ext cx="534670" cy="259080"/>
    <xdr:sp macro="" textlink="">
      <xdr:nvSpPr>
        <xdr:cNvPr id="524" name="消防費平均値テキスト"/>
        <xdr:cNvSpPr txBox="1"/>
      </xdr:nvSpPr>
      <xdr:spPr>
        <a:xfrm>
          <a:off x="16370300" y="601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34925</xdr:rowOff>
    </xdr:from>
    <xdr:to xmlns:xdr="http://schemas.openxmlformats.org/drawingml/2006/spreadsheetDrawing">
      <xdr:col>85</xdr:col>
      <xdr:colOff>177800</xdr:colOff>
      <xdr:row>35</xdr:row>
      <xdr:rowOff>136525</xdr:rowOff>
    </xdr:to>
    <xdr:sp macro="" textlink="">
      <xdr:nvSpPr>
        <xdr:cNvPr id="525" name="フローチャート: 判断 524"/>
        <xdr:cNvSpPr/>
      </xdr:nvSpPr>
      <xdr:spPr>
        <a:xfrm>
          <a:off x="16268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29210</xdr:rowOff>
    </xdr:from>
    <xdr:to xmlns:xdr="http://schemas.openxmlformats.org/drawingml/2006/spreadsheetDrawing">
      <xdr:col>81</xdr:col>
      <xdr:colOff>50800</xdr:colOff>
      <xdr:row>33</xdr:row>
      <xdr:rowOff>60960</xdr:rowOff>
    </xdr:to>
    <xdr:cxnSp macro="">
      <xdr:nvCxnSpPr>
        <xdr:cNvPr id="526" name="直線コネクタ 525"/>
        <xdr:cNvCxnSpPr/>
      </xdr:nvCxnSpPr>
      <xdr:spPr>
        <a:xfrm flipV="1">
          <a:off x="14592300" y="56870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97790</xdr:rowOff>
    </xdr:from>
    <xdr:to xmlns:xdr="http://schemas.openxmlformats.org/drawingml/2006/spreadsheetDrawing">
      <xdr:col>81</xdr:col>
      <xdr:colOff>101600</xdr:colOff>
      <xdr:row>36</xdr:row>
      <xdr:rowOff>27305</xdr:rowOff>
    </xdr:to>
    <xdr:sp macro="" textlink="">
      <xdr:nvSpPr>
        <xdr:cNvPr id="527" name="フローチャート: 判断 526"/>
        <xdr:cNvSpPr/>
      </xdr:nvSpPr>
      <xdr:spPr>
        <a:xfrm>
          <a:off x="15430500" y="6098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18415</xdr:rowOff>
    </xdr:from>
    <xdr:ext cx="529590" cy="254000"/>
    <xdr:sp macro="" textlink="">
      <xdr:nvSpPr>
        <xdr:cNvPr id="528" name="テキスト ボックス 527"/>
        <xdr:cNvSpPr txBox="1"/>
      </xdr:nvSpPr>
      <xdr:spPr>
        <a:xfrm>
          <a:off x="15213965" y="61906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87630</xdr:rowOff>
    </xdr:from>
    <xdr:to xmlns:xdr="http://schemas.openxmlformats.org/drawingml/2006/spreadsheetDrawing">
      <xdr:col>76</xdr:col>
      <xdr:colOff>114300</xdr:colOff>
      <xdr:row>33</xdr:row>
      <xdr:rowOff>60960</xdr:rowOff>
    </xdr:to>
    <xdr:cxnSp macro="">
      <xdr:nvCxnSpPr>
        <xdr:cNvPr id="529" name="直線コネクタ 528"/>
        <xdr:cNvCxnSpPr/>
      </xdr:nvCxnSpPr>
      <xdr:spPr>
        <a:xfrm>
          <a:off x="13703300" y="557403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60960</xdr:rowOff>
    </xdr:from>
    <xdr:to xmlns:xdr="http://schemas.openxmlformats.org/drawingml/2006/spreadsheetDrawing">
      <xdr:col>76</xdr:col>
      <xdr:colOff>165100</xdr:colOff>
      <xdr:row>35</xdr:row>
      <xdr:rowOff>162560</xdr:rowOff>
    </xdr:to>
    <xdr:sp macro="" textlink="">
      <xdr:nvSpPr>
        <xdr:cNvPr id="530" name="フローチャート: 判断 529"/>
        <xdr:cNvSpPr/>
      </xdr:nvSpPr>
      <xdr:spPr>
        <a:xfrm>
          <a:off x="14541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153670</xdr:rowOff>
    </xdr:from>
    <xdr:ext cx="529590" cy="259080"/>
    <xdr:sp macro="" textlink="">
      <xdr:nvSpPr>
        <xdr:cNvPr id="531" name="テキスト ボックス 530"/>
        <xdr:cNvSpPr txBox="1"/>
      </xdr:nvSpPr>
      <xdr:spPr>
        <a:xfrm>
          <a:off x="14324965" y="6154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87630</xdr:rowOff>
    </xdr:from>
    <xdr:to xmlns:xdr="http://schemas.openxmlformats.org/drawingml/2006/spreadsheetDrawing">
      <xdr:col>71</xdr:col>
      <xdr:colOff>177800</xdr:colOff>
      <xdr:row>33</xdr:row>
      <xdr:rowOff>127635</xdr:rowOff>
    </xdr:to>
    <xdr:cxnSp macro="">
      <xdr:nvCxnSpPr>
        <xdr:cNvPr id="532" name="直線コネクタ 531"/>
        <xdr:cNvCxnSpPr/>
      </xdr:nvCxnSpPr>
      <xdr:spPr>
        <a:xfrm flipV="1">
          <a:off x="12814300" y="557403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153670</xdr:rowOff>
    </xdr:from>
    <xdr:to xmlns:xdr="http://schemas.openxmlformats.org/drawingml/2006/spreadsheetDrawing">
      <xdr:col>72</xdr:col>
      <xdr:colOff>38100</xdr:colOff>
      <xdr:row>35</xdr:row>
      <xdr:rowOff>83820</xdr:rowOff>
    </xdr:to>
    <xdr:sp macro="" textlink="">
      <xdr:nvSpPr>
        <xdr:cNvPr id="533" name="フローチャート: 判断 532"/>
        <xdr:cNvSpPr/>
      </xdr:nvSpPr>
      <xdr:spPr>
        <a:xfrm>
          <a:off x="1365250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74930</xdr:rowOff>
    </xdr:from>
    <xdr:ext cx="529590" cy="254000"/>
    <xdr:sp macro="" textlink="">
      <xdr:nvSpPr>
        <xdr:cNvPr id="534" name="テキスト ボックス 533"/>
        <xdr:cNvSpPr txBox="1"/>
      </xdr:nvSpPr>
      <xdr:spPr>
        <a:xfrm>
          <a:off x="13435965" y="6075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53340</xdr:rowOff>
    </xdr:from>
    <xdr:to xmlns:xdr="http://schemas.openxmlformats.org/drawingml/2006/spreadsheetDrawing">
      <xdr:col>67</xdr:col>
      <xdr:colOff>101600</xdr:colOff>
      <xdr:row>35</xdr:row>
      <xdr:rowOff>154940</xdr:rowOff>
    </xdr:to>
    <xdr:sp macro="" textlink="">
      <xdr:nvSpPr>
        <xdr:cNvPr id="535" name="フローチャート: 判断 534"/>
        <xdr:cNvSpPr/>
      </xdr:nvSpPr>
      <xdr:spPr>
        <a:xfrm>
          <a:off x="1276350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146050</xdr:rowOff>
    </xdr:from>
    <xdr:ext cx="529590" cy="254000"/>
    <xdr:sp macro="" textlink="">
      <xdr:nvSpPr>
        <xdr:cNvPr id="536" name="テキスト ボックス 535"/>
        <xdr:cNvSpPr txBox="1"/>
      </xdr:nvSpPr>
      <xdr:spPr>
        <a:xfrm>
          <a:off x="12546965" y="61468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30</xdr:row>
      <xdr:rowOff>109855</xdr:rowOff>
    </xdr:from>
    <xdr:to xmlns:xdr="http://schemas.openxmlformats.org/drawingml/2006/spreadsheetDrawing">
      <xdr:col>85</xdr:col>
      <xdr:colOff>177800</xdr:colOff>
      <xdr:row>31</xdr:row>
      <xdr:rowOff>40640</xdr:rowOff>
    </xdr:to>
    <xdr:sp macro="" textlink="">
      <xdr:nvSpPr>
        <xdr:cNvPr id="542" name="楕円 541"/>
        <xdr:cNvSpPr/>
      </xdr:nvSpPr>
      <xdr:spPr>
        <a:xfrm>
          <a:off x="16268700" y="525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30</xdr:row>
      <xdr:rowOff>41275</xdr:rowOff>
    </xdr:from>
    <xdr:ext cx="534670" cy="254000"/>
    <xdr:sp macro="" textlink="">
      <xdr:nvSpPr>
        <xdr:cNvPr id="543" name="消防費該当値テキスト"/>
        <xdr:cNvSpPr txBox="1"/>
      </xdr:nvSpPr>
      <xdr:spPr>
        <a:xfrm>
          <a:off x="16370300" y="51847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149225</xdr:rowOff>
    </xdr:from>
    <xdr:to xmlns:xdr="http://schemas.openxmlformats.org/drawingml/2006/spreadsheetDrawing">
      <xdr:col>81</xdr:col>
      <xdr:colOff>101600</xdr:colOff>
      <xdr:row>33</xdr:row>
      <xdr:rowOff>79375</xdr:rowOff>
    </xdr:to>
    <xdr:sp macro="" textlink="">
      <xdr:nvSpPr>
        <xdr:cNvPr id="544" name="楕円 543"/>
        <xdr:cNvSpPr/>
      </xdr:nvSpPr>
      <xdr:spPr>
        <a:xfrm>
          <a:off x="15430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31</xdr:row>
      <xdr:rowOff>95885</xdr:rowOff>
    </xdr:from>
    <xdr:ext cx="529590" cy="259080"/>
    <xdr:sp macro="" textlink="">
      <xdr:nvSpPr>
        <xdr:cNvPr id="545" name="テキスト ボックス 544"/>
        <xdr:cNvSpPr txBox="1"/>
      </xdr:nvSpPr>
      <xdr:spPr>
        <a:xfrm>
          <a:off x="15213965" y="54108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10160</xdr:rowOff>
    </xdr:from>
    <xdr:to xmlns:xdr="http://schemas.openxmlformats.org/drawingml/2006/spreadsheetDrawing">
      <xdr:col>76</xdr:col>
      <xdr:colOff>165100</xdr:colOff>
      <xdr:row>33</xdr:row>
      <xdr:rowOff>111760</xdr:rowOff>
    </xdr:to>
    <xdr:sp macro="" textlink="">
      <xdr:nvSpPr>
        <xdr:cNvPr id="546" name="楕円 545"/>
        <xdr:cNvSpPr/>
      </xdr:nvSpPr>
      <xdr:spPr>
        <a:xfrm>
          <a:off x="14541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31</xdr:row>
      <xdr:rowOff>128270</xdr:rowOff>
    </xdr:from>
    <xdr:ext cx="529590" cy="259080"/>
    <xdr:sp macro="" textlink="">
      <xdr:nvSpPr>
        <xdr:cNvPr id="547" name="テキスト ボックス 546"/>
        <xdr:cNvSpPr txBox="1"/>
      </xdr:nvSpPr>
      <xdr:spPr>
        <a:xfrm>
          <a:off x="14324965" y="54432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36830</xdr:rowOff>
    </xdr:from>
    <xdr:to xmlns:xdr="http://schemas.openxmlformats.org/drawingml/2006/spreadsheetDrawing">
      <xdr:col>72</xdr:col>
      <xdr:colOff>38100</xdr:colOff>
      <xdr:row>32</xdr:row>
      <xdr:rowOff>138430</xdr:rowOff>
    </xdr:to>
    <xdr:sp macro="" textlink="">
      <xdr:nvSpPr>
        <xdr:cNvPr id="548" name="楕円 547"/>
        <xdr:cNvSpPr/>
      </xdr:nvSpPr>
      <xdr:spPr>
        <a:xfrm>
          <a:off x="136525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30</xdr:row>
      <xdr:rowOff>154940</xdr:rowOff>
    </xdr:from>
    <xdr:ext cx="529590" cy="254000"/>
    <xdr:sp macro="" textlink="">
      <xdr:nvSpPr>
        <xdr:cNvPr id="549" name="テキスト ボックス 548"/>
        <xdr:cNvSpPr txBox="1"/>
      </xdr:nvSpPr>
      <xdr:spPr>
        <a:xfrm>
          <a:off x="13435965" y="52984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76835</xdr:rowOff>
    </xdr:from>
    <xdr:to xmlns:xdr="http://schemas.openxmlformats.org/drawingml/2006/spreadsheetDrawing">
      <xdr:col>67</xdr:col>
      <xdr:colOff>101600</xdr:colOff>
      <xdr:row>34</xdr:row>
      <xdr:rowOff>6985</xdr:rowOff>
    </xdr:to>
    <xdr:sp macro="" textlink="">
      <xdr:nvSpPr>
        <xdr:cNvPr id="550" name="楕円 549"/>
        <xdr:cNvSpPr/>
      </xdr:nvSpPr>
      <xdr:spPr>
        <a:xfrm>
          <a:off x="12763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23495</xdr:rowOff>
    </xdr:from>
    <xdr:ext cx="529590" cy="259080"/>
    <xdr:sp macro="" textlink="">
      <xdr:nvSpPr>
        <xdr:cNvPr id="551" name="テキスト ボックス 550"/>
        <xdr:cNvSpPr txBox="1"/>
      </xdr:nvSpPr>
      <xdr:spPr>
        <a:xfrm>
          <a:off x="12546965" y="55098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60" name="テキスト ボックス 559"/>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4000"/>
    <xdr:sp macro="" textlink="">
      <xdr:nvSpPr>
        <xdr:cNvPr id="562" name="テキスト ボックス 561"/>
        <xdr:cNvSpPr txBox="1"/>
      </xdr:nvSpPr>
      <xdr:spPr>
        <a:xfrm>
          <a:off x="11914505" y="10398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3" name="直線コネクタ 56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4" name="テキスト ボックス 563"/>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5" name="直線コネクタ 56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4000"/>
    <xdr:sp macro="" textlink="">
      <xdr:nvSpPr>
        <xdr:cNvPr id="566" name="テキスト ボックス 565"/>
        <xdr:cNvSpPr txBox="1"/>
      </xdr:nvSpPr>
      <xdr:spPr>
        <a:xfrm>
          <a:off x="11914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7" name="直線コネクタ 56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8" name="テキスト ボックス 567"/>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9" name="直線コネクタ 56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0550" cy="254000"/>
    <xdr:sp macro="" textlink="">
      <xdr:nvSpPr>
        <xdr:cNvPr id="570" name="テキスト ボックス 569"/>
        <xdr:cNvSpPr txBox="1"/>
      </xdr:nvSpPr>
      <xdr:spPr>
        <a:xfrm>
          <a:off x="11850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1" name="直線コネクタ 57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0550" cy="258445"/>
    <xdr:sp macro="" textlink="">
      <xdr:nvSpPr>
        <xdr:cNvPr id="572" name="テキスト ボックス 571"/>
        <xdr:cNvSpPr txBox="1"/>
      </xdr:nvSpPr>
      <xdr:spPr>
        <a:xfrm>
          <a:off x="11850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3" name="直線コネクタ 57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0550" cy="259080"/>
    <xdr:sp macro="" textlink="">
      <xdr:nvSpPr>
        <xdr:cNvPr id="574" name="テキスト ボックス 573"/>
        <xdr:cNvSpPr txBox="1"/>
      </xdr:nvSpPr>
      <xdr:spPr>
        <a:xfrm>
          <a:off x="11850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76" name="テキスト ボックス 575"/>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155575</xdr:rowOff>
    </xdr:from>
    <xdr:to xmlns:xdr="http://schemas.openxmlformats.org/drawingml/2006/spreadsheetDrawing">
      <xdr:col>85</xdr:col>
      <xdr:colOff>126365</xdr:colOff>
      <xdr:row>59</xdr:row>
      <xdr:rowOff>33655</xdr:rowOff>
    </xdr:to>
    <xdr:cxnSp macro="">
      <xdr:nvCxnSpPr>
        <xdr:cNvPr id="578" name="直線コネクタ 577"/>
        <xdr:cNvCxnSpPr/>
      </xdr:nvCxnSpPr>
      <xdr:spPr>
        <a:xfrm flipV="1">
          <a:off x="16317595" y="8728075"/>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37465</xdr:rowOff>
    </xdr:from>
    <xdr:ext cx="534670" cy="259080"/>
    <xdr:sp macro="" textlink="">
      <xdr:nvSpPr>
        <xdr:cNvPr id="579" name="教育費最小値テキスト"/>
        <xdr:cNvSpPr txBox="1"/>
      </xdr:nvSpPr>
      <xdr:spPr>
        <a:xfrm>
          <a:off x="16370300" y="10153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33655</xdr:rowOff>
    </xdr:from>
    <xdr:to xmlns:xdr="http://schemas.openxmlformats.org/drawingml/2006/spreadsheetDrawing">
      <xdr:col>86</xdr:col>
      <xdr:colOff>25400</xdr:colOff>
      <xdr:row>59</xdr:row>
      <xdr:rowOff>33655</xdr:rowOff>
    </xdr:to>
    <xdr:cxnSp macro="">
      <xdr:nvCxnSpPr>
        <xdr:cNvPr id="580" name="直線コネクタ 579"/>
        <xdr:cNvCxnSpPr/>
      </xdr:nvCxnSpPr>
      <xdr:spPr>
        <a:xfrm>
          <a:off x="16230600" y="1014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102235</xdr:rowOff>
    </xdr:from>
    <xdr:ext cx="598805" cy="258445"/>
    <xdr:sp macro="" textlink="">
      <xdr:nvSpPr>
        <xdr:cNvPr id="581" name="教育費最大値テキスト"/>
        <xdr:cNvSpPr txBox="1"/>
      </xdr:nvSpPr>
      <xdr:spPr>
        <a:xfrm>
          <a:off x="16370300" y="8503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131,026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155575</xdr:rowOff>
    </xdr:from>
    <xdr:to xmlns:xdr="http://schemas.openxmlformats.org/drawingml/2006/spreadsheetDrawing">
      <xdr:col>86</xdr:col>
      <xdr:colOff>25400</xdr:colOff>
      <xdr:row>50</xdr:row>
      <xdr:rowOff>155575</xdr:rowOff>
    </xdr:to>
    <xdr:cxnSp macro="">
      <xdr:nvCxnSpPr>
        <xdr:cNvPr id="582" name="直線コネクタ 581"/>
        <xdr:cNvCxnSpPr/>
      </xdr:nvCxnSpPr>
      <xdr:spPr>
        <a:xfrm>
          <a:off x="16230600" y="872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27940</xdr:rowOff>
    </xdr:from>
    <xdr:to xmlns:xdr="http://schemas.openxmlformats.org/drawingml/2006/spreadsheetDrawing">
      <xdr:col>85</xdr:col>
      <xdr:colOff>127000</xdr:colOff>
      <xdr:row>55</xdr:row>
      <xdr:rowOff>162560</xdr:rowOff>
    </xdr:to>
    <xdr:cxnSp macro="">
      <xdr:nvCxnSpPr>
        <xdr:cNvPr id="583" name="直線コネクタ 582"/>
        <xdr:cNvCxnSpPr/>
      </xdr:nvCxnSpPr>
      <xdr:spPr>
        <a:xfrm flipV="1">
          <a:off x="15481300" y="9457690"/>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17780</xdr:rowOff>
    </xdr:from>
    <xdr:ext cx="534670" cy="254000"/>
    <xdr:sp macro="" textlink="">
      <xdr:nvSpPr>
        <xdr:cNvPr id="584" name="教育費平均値テキスト"/>
        <xdr:cNvSpPr txBox="1"/>
      </xdr:nvSpPr>
      <xdr:spPr>
        <a:xfrm>
          <a:off x="16370300" y="961898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39370</xdr:rowOff>
    </xdr:from>
    <xdr:to xmlns:xdr="http://schemas.openxmlformats.org/drawingml/2006/spreadsheetDrawing">
      <xdr:col>85</xdr:col>
      <xdr:colOff>177800</xdr:colOff>
      <xdr:row>56</xdr:row>
      <xdr:rowOff>140970</xdr:rowOff>
    </xdr:to>
    <xdr:sp macro="" textlink="">
      <xdr:nvSpPr>
        <xdr:cNvPr id="585" name="フローチャート: 判断 584"/>
        <xdr:cNvSpPr/>
      </xdr:nvSpPr>
      <xdr:spPr>
        <a:xfrm>
          <a:off x="162687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162560</xdr:rowOff>
    </xdr:from>
    <xdr:to xmlns:xdr="http://schemas.openxmlformats.org/drawingml/2006/spreadsheetDrawing">
      <xdr:col>81</xdr:col>
      <xdr:colOff>50800</xdr:colOff>
      <xdr:row>57</xdr:row>
      <xdr:rowOff>65405</xdr:rowOff>
    </xdr:to>
    <xdr:cxnSp macro="">
      <xdr:nvCxnSpPr>
        <xdr:cNvPr id="586" name="直線コネクタ 585"/>
        <xdr:cNvCxnSpPr/>
      </xdr:nvCxnSpPr>
      <xdr:spPr>
        <a:xfrm flipV="1">
          <a:off x="14592300" y="9592310"/>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81280</xdr:rowOff>
    </xdr:from>
    <xdr:to xmlns:xdr="http://schemas.openxmlformats.org/drawingml/2006/spreadsheetDrawing">
      <xdr:col>81</xdr:col>
      <xdr:colOff>101600</xdr:colOff>
      <xdr:row>56</xdr:row>
      <xdr:rowOff>11430</xdr:rowOff>
    </xdr:to>
    <xdr:sp macro="" textlink="">
      <xdr:nvSpPr>
        <xdr:cNvPr id="587" name="フローチャート: 判断 586"/>
        <xdr:cNvSpPr/>
      </xdr:nvSpPr>
      <xdr:spPr>
        <a:xfrm>
          <a:off x="15430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27940</xdr:rowOff>
    </xdr:from>
    <xdr:ext cx="529590" cy="259080"/>
    <xdr:sp macro="" textlink="">
      <xdr:nvSpPr>
        <xdr:cNvPr id="588" name="テキスト ボックス 587"/>
        <xdr:cNvSpPr txBox="1"/>
      </xdr:nvSpPr>
      <xdr:spPr>
        <a:xfrm>
          <a:off x="15213965" y="92862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123190</xdr:rowOff>
    </xdr:from>
    <xdr:to xmlns:xdr="http://schemas.openxmlformats.org/drawingml/2006/spreadsheetDrawing">
      <xdr:col>76</xdr:col>
      <xdr:colOff>114300</xdr:colOff>
      <xdr:row>57</xdr:row>
      <xdr:rowOff>65405</xdr:rowOff>
    </xdr:to>
    <xdr:cxnSp macro="">
      <xdr:nvCxnSpPr>
        <xdr:cNvPr id="589" name="直線コネクタ 588"/>
        <xdr:cNvCxnSpPr/>
      </xdr:nvCxnSpPr>
      <xdr:spPr>
        <a:xfrm>
          <a:off x="13703300" y="972439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61595</xdr:rowOff>
    </xdr:to>
    <xdr:sp macro="" textlink="">
      <xdr:nvSpPr>
        <xdr:cNvPr id="590" name="フローチャート: 判断 589"/>
        <xdr:cNvSpPr/>
      </xdr:nvSpPr>
      <xdr:spPr>
        <a:xfrm>
          <a:off x="14541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78105</xdr:rowOff>
    </xdr:from>
    <xdr:ext cx="529590" cy="254000"/>
    <xdr:sp macro="" textlink="">
      <xdr:nvSpPr>
        <xdr:cNvPr id="591" name="テキスト ボックス 590"/>
        <xdr:cNvSpPr txBox="1"/>
      </xdr:nvSpPr>
      <xdr:spPr>
        <a:xfrm>
          <a:off x="14324965" y="95078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87630</xdr:rowOff>
    </xdr:from>
    <xdr:to xmlns:xdr="http://schemas.openxmlformats.org/drawingml/2006/spreadsheetDrawing">
      <xdr:col>71</xdr:col>
      <xdr:colOff>177800</xdr:colOff>
      <xdr:row>56</xdr:row>
      <xdr:rowOff>123190</xdr:rowOff>
    </xdr:to>
    <xdr:cxnSp macro="">
      <xdr:nvCxnSpPr>
        <xdr:cNvPr id="592" name="直線コネクタ 591"/>
        <xdr:cNvCxnSpPr/>
      </xdr:nvCxnSpPr>
      <xdr:spPr>
        <a:xfrm>
          <a:off x="12814300" y="96888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44450</xdr:rowOff>
    </xdr:from>
    <xdr:to xmlns:xdr="http://schemas.openxmlformats.org/drawingml/2006/spreadsheetDrawing">
      <xdr:col>72</xdr:col>
      <xdr:colOff>38100</xdr:colOff>
      <xdr:row>56</xdr:row>
      <xdr:rowOff>146050</xdr:rowOff>
    </xdr:to>
    <xdr:sp macro="" textlink="">
      <xdr:nvSpPr>
        <xdr:cNvPr id="593" name="フローチャート: 判断 592"/>
        <xdr:cNvSpPr/>
      </xdr:nvSpPr>
      <xdr:spPr>
        <a:xfrm>
          <a:off x="136525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162560</xdr:rowOff>
    </xdr:from>
    <xdr:ext cx="529590" cy="259080"/>
    <xdr:sp macro="" textlink="">
      <xdr:nvSpPr>
        <xdr:cNvPr id="594" name="テキスト ボックス 593"/>
        <xdr:cNvSpPr txBox="1"/>
      </xdr:nvSpPr>
      <xdr:spPr>
        <a:xfrm>
          <a:off x="13435965" y="9420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137795</xdr:rowOff>
    </xdr:from>
    <xdr:to xmlns:xdr="http://schemas.openxmlformats.org/drawingml/2006/spreadsheetDrawing">
      <xdr:col>67</xdr:col>
      <xdr:colOff>101600</xdr:colOff>
      <xdr:row>56</xdr:row>
      <xdr:rowOff>67945</xdr:rowOff>
    </xdr:to>
    <xdr:sp macro="" textlink="">
      <xdr:nvSpPr>
        <xdr:cNvPr id="595" name="フローチャート: 判断 594"/>
        <xdr:cNvSpPr/>
      </xdr:nvSpPr>
      <xdr:spPr>
        <a:xfrm>
          <a:off x="12763500"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84455</xdr:rowOff>
    </xdr:from>
    <xdr:ext cx="529590" cy="259080"/>
    <xdr:sp macro="" textlink="">
      <xdr:nvSpPr>
        <xdr:cNvPr id="596" name="テキスト ボックス 595"/>
        <xdr:cNvSpPr txBox="1"/>
      </xdr:nvSpPr>
      <xdr:spPr>
        <a:xfrm>
          <a:off x="12546965" y="93427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148590</xdr:rowOff>
    </xdr:from>
    <xdr:to xmlns:xdr="http://schemas.openxmlformats.org/drawingml/2006/spreadsheetDrawing">
      <xdr:col>85</xdr:col>
      <xdr:colOff>177800</xdr:colOff>
      <xdr:row>55</xdr:row>
      <xdr:rowOff>78740</xdr:rowOff>
    </xdr:to>
    <xdr:sp macro="" textlink="">
      <xdr:nvSpPr>
        <xdr:cNvPr id="602" name="楕円 601"/>
        <xdr:cNvSpPr/>
      </xdr:nvSpPr>
      <xdr:spPr>
        <a:xfrm>
          <a:off x="162687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171450</xdr:rowOff>
    </xdr:from>
    <xdr:ext cx="534670" cy="259080"/>
    <xdr:sp macro="" textlink="">
      <xdr:nvSpPr>
        <xdr:cNvPr id="603" name="教育費該当値テキスト"/>
        <xdr:cNvSpPr txBox="1"/>
      </xdr:nvSpPr>
      <xdr:spPr>
        <a:xfrm>
          <a:off x="16370300" y="9258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111760</xdr:rowOff>
    </xdr:from>
    <xdr:to xmlns:xdr="http://schemas.openxmlformats.org/drawingml/2006/spreadsheetDrawing">
      <xdr:col>81</xdr:col>
      <xdr:colOff>101600</xdr:colOff>
      <xdr:row>56</xdr:row>
      <xdr:rowOff>41910</xdr:rowOff>
    </xdr:to>
    <xdr:sp macro="" textlink="">
      <xdr:nvSpPr>
        <xdr:cNvPr id="604" name="楕円 603"/>
        <xdr:cNvSpPr/>
      </xdr:nvSpPr>
      <xdr:spPr>
        <a:xfrm>
          <a:off x="15430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33020</xdr:rowOff>
    </xdr:from>
    <xdr:ext cx="529590" cy="259080"/>
    <xdr:sp macro="" textlink="">
      <xdr:nvSpPr>
        <xdr:cNvPr id="605" name="テキスト ボックス 604"/>
        <xdr:cNvSpPr txBox="1"/>
      </xdr:nvSpPr>
      <xdr:spPr>
        <a:xfrm>
          <a:off x="15213965" y="96342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xdr:rowOff>
    </xdr:from>
    <xdr:to xmlns:xdr="http://schemas.openxmlformats.org/drawingml/2006/spreadsheetDrawing">
      <xdr:col>76</xdr:col>
      <xdr:colOff>165100</xdr:colOff>
      <xdr:row>57</xdr:row>
      <xdr:rowOff>116205</xdr:rowOff>
    </xdr:to>
    <xdr:sp macro="" textlink="">
      <xdr:nvSpPr>
        <xdr:cNvPr id="606" name="楕円 605"/>
        <xdr:cNvSpPr/>
      </xdr:nvSpPr>
      <xdr:spPr>
        <a:xfrm>
          <a:off x="14541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107315</xdr:rowOff>
    </xdr:from>
    <xdr:ext cx="529590" cy="259080"/>
    <xdr:sp macro="" textlink="">
      <xdr:nvSpPr>
        <xdr:cNvPr id="607" name="テキスト ボックス 606"/>
        <xdr:cNvSpPr txBox="1"/>
      </xdr:nvSpPr>
      <xdr:spPr>
        <a:xfrm>
          <a:off x="14324965" y="98799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72390</xdr:rowOff>
    </xdr:from>
    <xdr:to xmlns:xdr="http://schemas.openxmlformats.org/drawingml/2006/spreadsheetDrawing">
      <xdr:col>72</xdr:col>
      <xdr:colOff>38100</xdr:colOff>
      <xdr:row>57</xdr:row>
      <xdr:rowOff>2540</xdr:rowOff>
    </xdr:to>
    <xdr:sp macro="" textlink="">
      <xdr:nvSpPr>
        <xdr:cNvPr id="608" name="楕円 607"/>
        <xdr:cNvSpPr/>
      </xdr:nvSpPr>
      <xdr:spPr>
        <a:xfrm>
          <a:off x="13652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165100</xdr:rowOff>
    </xdr:from>
    <xdr:ext cx="529590" cy="259080"/>
    <xdr:sp macro="" textlink="">
      <xdr:nvSpPr>
        <xdr:cNvPr id="609" name="テキスト ボックス 608"/>
        <xdr:cNvSpPr txBox="1"/>
      </xdr:nvSpPr>
      <xdr:spPr>
        <a:xfrm>
          <a:off x="13435965" y="9766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36830</xdr:rowOff>
    </xdr:from>
    <xdr:to xmlns:xdr="http://schemas.openxmlformats.org/drawingml/2006/spreadsheetDrawing">
      <xdr:col>67</xdr:col>
      <xdr:colOff>101600</xdr:colOff>
      <xdr:row>56</xdr:row>
      <xdr:rowOff>138430</xdr:rowOff>
    </xdr:to>
    <xdr:sp macro="" textlink="">
      <xdr:nvSpPr>
        <xdr:cNvPr id="610" name="楕円 609"/>
        <xdr:cNvSpPr/>
      </xdr:nvSpPr>
      <xdr:spPr>
        <a:xfrm>
          <a:off x="12763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129540</xdr:rowOff>
    </xdr:from>
    <xdr:ext cx="529590" cy="259080"/>
    <xdr:sp macro="" textlink="">
      <xdr:nvSpPr>
        <xdr:cNvPr id="611" name="テキスト ボックス 610"/>
        <xdr:cNvSpPr txBox="1"/>
      </xdr:nvSpPr>
      <xdr:spPr>
        <a:xfrm>
          <a:off x="12546965" y="9730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20" name="テキスト ボックス 619"/>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22" name="直線コネクタ 621"/>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3840" cy="254000"/>
    <xdr:sp macro="" textlink="">
      <xdr:nvSpPr>
        <xdr:cNvPr id="623" name="テキスト ボックス 622"/>
        <xdr:cNvSpPr txBox="1"/>
      </xdr:nvSpPr>
      <xdr:spPr>
        <a:xfrm>
          <a:off x="12197080" y="13256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4" name="直線コネクタ 62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25" name="テキスト ボックス 624"/>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26" name="直線コネクタ 625"/>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1495" cy="254000"/>
    <xdr:sp macro="" textlink="">
      <xdr:nvSpPr>
        <xdr:cNvPr id="627" name="テキスト ボックス 626"/>
        <xdr:cNvSpPr txBox="1"/>
      </xdr:nvSpPr>
      <xdr:spPr>
        <a:xfrm>
          <a:off x="11914505" y="12113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4000"/>
    <xdr:sp macro="" textlink="">
      <xdr:nvSpPr>
        <xdr:cNvPr id="629" name="テキスト ボックス 628"/>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49530</xdr:rowOff>
    </xdr:from>
    <xdr:to xmlns:xdr="http://schemas.openxmlformats.org/drawingml/2006/spreadsheetDrawing">
      <xdr:col>85</xdr:col>
      <xdr:colOff>126365</xdr:colOff>
      <xdr:row>78</xdr:row>
      <xdr:rowOff>25400</xdr:rowOff>
    </xdr:to>
    <xdr:cxnSp macro="">
      <xdr:nvCxnSpPr>
        <xdr:cNvPr id="631" name="直線コネクタ 630"/>
        <xdr:cNvCxnSpPr/>
      </xdr:nvCxnSpPr>
      <xdr:spPr>
        <a:xfrm flipV="1">
          <a:off x="16317595" y="1222248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4000"/>
    <xdr:sp macro="" textlink="">
      <xdr:nvSpPr>
        <xdr:cNvPr id="632" name="災害復旧費最小値テキスト"/>
        <xdr:cNvSpPr txBox="1"/>
      </xdr:nvSpPr>
      <xdr:spPr>
        <a:xfrm>
          <a:off x="16370300" y="13402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33" name="直線コネクタ 632"/>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167640</xdr:rowOff>
    </xdr:from>
    <xdr:ext cx="534670" cy="254000"/>
    <xdr:sp macro="" textlink="">
      <xdr:nvSpPr>
        <xdr:cNvPr id="634" name="災害復旧費最大値テキスト"/>
        <xdr:cNvSpPr txBox="1"/>
      </xdr:nvSpPr>
      <xdr:spPr>
        <a:xfrm>
          <a:off x="16370300" y="119976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49530</xdr:rowOff>
    </xdr:from>
    <xdr:to xmlns:xdr="http://schemas.openxmlformats.org/drawingml/2006/spreadsheetDrawing">
      <xdr:col>86</xdr:col>
      <xdr:colOff>25400</xdr:colOff>
      <xdr:row>71</xdr:row>
      <xdr:rowOff>49530</xdr:rowOff>
    </xdr:to>
    <xdr:cxnSp macro="">
      <xdr:nvCxnSpPr>
        <xdr:cNvPr id="635" name="直線コネクタ 634"/>
        <xdr:cNvCxnSpPr/>
      </xdr:nvCxnSpPr>
      <xdr:spPr>
        <a:xfrm>
          <a:off x="16230600" y="1222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133350</xdr:rowOff>
    </xdr:from>
    <xdr:to xmlns:xdr="http://schemas.openxmlformats.org/drawingml/2006/spreadsheetDrawing">
      <xdr:col>85</xdr:col>
      <xdr:colOff>127000</xdr:colOff>
      <xdr:row>77</xdr:row>
      <xdr:rowOff>154940</xdr:rowOff>
    </xdr:to>
    <xdr:cxnSp macro="">
      <xdr:nvCxnSpPr>
        <xdr:cNvPr id="636" name="直線コネクタ 635"/>
        <xdr:cNvCxnSpPr/>
      </xdr:nvCxnSpPr>
      <xdr:spPr>
        <a:xfrm>
          <a:off x="15481300" y="133350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10795</xdr:rowOff>
    </xdr:from>
    <xdr:ext cx="469900" cy="258445"/>
    <xdr:sp macro="" textlink="">
      <xdr:nvSpPr>
        <xdr:cNvPr id="637" name="災害復旧費平均値テキスト"/>
        <xdr:cNvSpPr txBox="1"/>
      </xdr:nvSpPr>
      <xdr:spPr>
        <a:xfrm>
          <a:off x="16370300" y="128695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159385</xdr:rowOff>
    </xdr:from>
    <xdr:to xmlns:xdr="http://schemas.openxmlformats.org/drawingml/2006/spreadsheetDrawing">
      <xdr:col>85</xdr:col>
      <xdr:colOff>177800</xdr:colOff>
      <xdr:row>76</xdr:row>
      <xdr:rowOff>89535</xdr:rowOff>
    </xdr:to>
    <xdr:sp macro="" textlink="">
      <xdr:nvSpPr>
        <xdr:cNvPr id="638" name="フローチャート: 判断 637"/>
        <xdr:cNvSpPr/>
      </xdr:nvSpPr>
      <xdr:spPr>
        <a:xfrm>
          <a:off x="16268700" y="130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24765</xdr:rowOff>
    </xdr:from>
    <xdr:to xmlns:xdr="http://schemas.openxmlformats.org/drawingml/2006/spreadsheetDrawing">
      <xdr:col>81</xdr:col>
      <xdr:colOff>50800</xdr:colOff>
      <xdr:row>77</xdr:row>
      <xdr:rowOff>133350</xdr:rowOff>
    </xdr:to>
    <xdr:cxnSp macro="">
      <xdr:nvCxnSpPr>
        <xdr:cNvPr id="639" name="直線コネクタ 638"/>
        <xdr:cNvCxnSpPr/>
      </xdr:nvCxnSpPr>
      <xdr:spPr>
        <a:xfrm>
          <a:off x="14592300" y="12540615"/>
          <a:ext cx="889000" cy="794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27305</xdr:rowOff>
    </xdr:from>
    <xdr:to xmlns:xdr="http://schemas.openxmlformats.org/drawingml/2006/spreadsheetDrawing">
      <xdr:col>81</xdr:col>
      <xdr:colOff>101600</xdr:colOff>
      <xdr:row>76</xdr:row>
      <xdr:rowOff>128905</xdr:rowOff>
    </xdr:to>
    <xdr:sp macro="" textlink="">
      <xdr:nvSpPr>
        <xdr:cNvPr id="640" name="フローチャート: 判断 639"/>
        <xdr:cNvSpPr/>
      </xdr:nvSpPr>
      <xdr:spPr>
        <a:xfrm>
          <a:off x="15430500" y="1305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145415</xdr:rowOff>
    </xdr:from>
    <xdr:ext cx="464820" cy="254000"/>
    <xdr:sp macro="" textlink="">
      <xdr:nvSpPr>
        <xdr:cNvPr id="641" name="テキスト ボックス 640"/>
        <xdr:cNvSpPr txBox="1"/>
      </xdr:nvSpPr>
      <xdr:spPr>
        <a:xfrm>
          <a:off x="15246350" y="128327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24765</xdr:rowOff>
    </xdr:from>
    <xdr:to xmlns:xdr="http://schemas.openxmlformats.org/drawingml/2006/spreadsheetDrawing">
      <xdr:col>76</xdr:col>
      <xdr:colOff>114300</xdr:colOff>
      <xdr:row>73</xdr:row>
      <xdr:rowOff>144780</xdr:rowOff>
    </xdr:to>
    <xdr:cxnSp macro="">
      <xdr:nvCxnSpPr>
        <xdr:cNvPr id="642" name="直線コネクタ 641"/>
        <xdr:cNvCxnSpPr/>
      </xdr:nvCxnSpPr>
      <xdr:spPr>
        <a:xfrm flipV="1">
          <a:off x="13703300" y="125406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20320</xdr:rowOff>
    </xdr:from>
    <xdr:to xmlns:xdr="http://schemas.openxmlformats.org/drawingml/2006/spreadsheetDrawing">
      <xdr:col>76</xdr:col>
      <xdr:colOff>165100</xdr:colOff>
      <xdr:row>76</xdr:row>
      <xdr:rowOff>121920</xdr:rowOff>
    </xdr:to>
    <xdr:sp macro="" textlink="">
      <xdr:nvSpPr>
        <xdr:cNvPr id="643" name="フローチャート: 判断 642"/>
        <xdr:cNvSpPr/>
      </xdr:nvSpPr>
      <xdr:spPr>
        <a:xfrm>
          <a:off x="14541500" y="1305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113030</xdr:rowOff>
    </xdr:from>
    <xdr:ext cx="464820" cy="259080"/>
    <xdr:sp macro="" textlink="">
      <xdr:nvSpPr>
        <xdr:cNvPr id="644" name="テキスト ボックス 643"/>
        <xdr:cNvSpPr txBox="1"/>
      </xdr:nvSpPr>
      <xdr:spPr>
        <a:xfrm>
          <a:off x="14357350" y="13143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144780</xdr:rowOff>
    </xdr:from>
    <xdr:to xmlns:xdr="http://schemas.openxmlformats.org/drawingml/2006/spreadsheetDrawing">
      <xdr:col>71</xdr:col>
      <xdr:colOff>177800</xdr:colOff>
      <xdr:row>74</xdr:row>
      <xdr:rowOff>24130</xdr:rowOff>
    </xdr:to>
    <xdr:cxnSp macro="">
      <xdr:nvCxnSpPr>
        <xdr:cNvPr id="645" name="直線コネクタ 644"/>
        <xdr:cNvCxnSpPr/>
      </xdr:nvCxnSpPr>
      <xdr:spPr>
        <a:xfrm flipV="1">
          <a:off x="12814300" y="1266063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71</xdr:row>
      <xdr:rowOff>57150</xdr:rowOff>
    </xdr:from>
    <xdr:to xmlns:xdr="http://schemas.openxmlformats.org/drawingml/2006/spreadsheetDrawing">
      <xdr:col>72</xdr:col>
      <xdr:colOff>38100</xdr:colOff>
      <xdr:row>71</xdr:row>
      <xdr:rowOff>158750</xdr:rowOff>
    </xdr:to>
    <xdr:sp macro="" textlink="">
      <xdr:nvSpPr>
        <xdr:cNvPr id="646" name="フローチャート: 判断 645"/>
        <xdr:cNvSpPr/>
      </xdr:nvSpPr>
      <xdr:spPr>
        <a:xfrm>
          <a:off x="13652500" y="1223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70</xdr:row>
      <xdr:rowOff>3810</xdr:rowOff>
    </xdr:from>
    <xdr:ext cx="529590" cy="259080"/>
    <xdr:sp macro="" textlink="">
      <xdr:nvSpPr>
        <xdr:cNvPr id="647" name="テキスト ボックス 646"/>
        <xdr:cNvSpPr txBox="1"/>
      </xdr:nvSpPr>
      <xdr:spPr>
        <a:xfrm>
          <a:off x="13435965" y="12005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74930</xdr:rowOff>
    </xdr:from>
    <xdr:to xmlns:xdr="http://schemas.openxmlformats.org/drawingml/2006/spreadsheetDrawing">
      <xdr:col>67</xdr:col>
      <xdr:colOff>101600</xdr:colOff>
      <xdr:row>73</xdr:row>
      <xdr:rowOff>4445</xdr:rowOff>
    </xdr:to>
    <xdr:sp macro="" textlink="">
      <xdr:nvSpPr>
        <xdr:cNvPr id="648" name="フローチャート: 判断 647"/>
        <xdr:cNvSpPr/>
      </xdr:nvSpPr>
      <xdr:spPr>
        <a:xfrm>
          <a:off x="12763500" y="12419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20955</xdr:rowOff>
    </xdr:from>
    <xdr:ext cx="529590" cy="254000"/>
    <xdr:sp macro="" textlink="">
      <xdr:nvSpPr>
        <xdr:cNvPr id="649" name="テキスト ボックス 648"/>
        <xdr:cNvSpPr txBox="1"/>
      </xdr:nvSpPr>
      <xdr:spPr>
        <a:xfrm>
          <a:off x="12546965" y="12193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103505</xdr:rowOff>
    </xdr:from>
    <xdr:to xmlns:xdr="http://schemas.openxmlformats.org/drawingml/2006/spreadsheetDrawing">
      <xdr:col>85</xdr:col>
      <xdr:colOff>177800</xdr:colOff>
      <xdr:row>78</xdr:row>
      <xdr:rowOff>33655</xdr:rowOff>
    </xdr:to>
    <xdr:sp macro="" textlink="">
      <xdr:nvSpPr>
        <xdr:cNvPr id="655" name="楕円 654"/>
        <xdr:cNvSpPr/>
      </xdr:nvSpPr>
      <xdr:spPr>
        <a:xfrm>
          <a:off x="162687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18415</xdr:rowOff>
    </xdr:from>
    <xdr:ext cx="378460" cy="254000"/>
    <xdr:sp macro="" textlink="">
      <xdr:nvSpPr>
        <xdr:cNvPr id="656" name="災害復旧費該当値テキスト"/>
        <xdr:cNvSpPr txBox="1"/>
      </xdr:nvSpPr>
      <xdr:spPr>
        <a:xfrm>
          <a:off x="16370300" y="132200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82550</xdr:rowOff>
    </xdr:from>
    <xdr:to xmlns:xdr="http://schemas.openxmlformats.org/drawingml/2006/spreadsheetDrawing">
      <xdr:col>81</xdr:col>
      <xdr:colOff>101600</xdr:colOff>
      <xdr:row>78</xdr:row>
      <xdr:rowOff>12700</xdr:rowOff>
    </xdr:to>
    <xdr:sp macro="" textlink="">
      <xdr:nvSpPr>
        <xdr:cNvPr id="657" name="楕円 656"/>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3810</xdr:rowOff>
    </xdr:from>
    <xdr:ext cx="464820" cy="259080"/>
    <xdr:sp macro="" textlink="">
      <xdr:nvSpPr>
        <xdr:cNvPr id="658" name="テキスト ボックス 657"/>
        <xdr:cNvSpPr txBox="1"/>
      </xdr:nvSpPr>
      <xdr:spPr>
        <a:xfrm>
          <a:off x="15246350" y="13376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145415</xdr:rowOff>
    </xdr:from>
    <xdr:to xmlns:xdr="http://schemas.openxmlformats.org/drawingml/2006/spreadsheetDrawing">
      <xdr:col>76</xdr:col>
      <xdr:colOff>165100</xdr:colOff>
      <xdr:row>73</xdr:row>
      <xdr:rowOff>75565</xdr:rowOff>
    </xdr:to>
    <xdr:sp macro="" textlink="">
      <xdr:nvSpPr>
        <xdr:cNvPr id="659" name="楕円 658"/>
        <xdr:cNvSpPr/>
      </xdr:nvSpPr>
      <xdr:spPr>
        <a:xfrm>
          <a:off x="14541500" y="124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92075</xdr:rowOff>
    </xdr:from>
    <xdr:ext cx="529590" cy="259080"/>
    <xdr:sp macro="" textlink="">
      <xdr:nvSpPr>
        <xdr:cNvPr id="660" name="テキスト ボックス 659"/>
        <xdr:cNvSpPr txBox="1"/>
      </xdr:nvSpPr>
      <xdr:spPr>
        <a:xfrm>
          <a:off x="14324965" y="12265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93980</xdr:rowOff>
    </xdr:from>
    <xdr:to xmlns:xdr="http://schemas.openxmlformats.org/drawingml/2006/spreadsheetDrawing">
      <xdr:col>72</xdr:col>
      <xdr:colOff>38100</xdr:colOff>
      <xdr:row>74</xdr:row>
      <xdr:rowOff>24130</xdr:rowOff>
    </xdr:to>
    <xdr:sp macro="" textlink="">
      <xdr:nvSpPr>
        <xdr:cNvPr id="661" name="楕円 660"/>
        <xdr:cNvSpPr/>
      </xdr:nvSpPr>
      <xdr:spPr>
        <a:xfrm>
          <a:off x="13652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15240</xdr:rowOff>
    </xdr:from>
    <xdr:ext cx="529590" cy="259080"/>
    <xdr:sp macro="" textlink="">
      <xdr:nvSpPr>
        <xdr:cNvPr id="662" name="テキスト ボックス 661"/>
        <xdr:cNvSpPr txBox="1"/>
      </xdr:nvSpPr>
      <xdr:spPr>
        <a:xfrm>
          <a:off x="13435965" y="12702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144780</xdr:rowOff>
    </xdr:from>
    <xdr:to xmlns:xdr="http://schemas.openxmlformats.org/drawingml/2006/spreadsheetDrawing">
      <xdr:col>67</xdr:col>
      <xdr:colOff>101600</xdr:colOff>
      <xdr:row>74</xdr:row>
      <xdr:rowOff>74930</xdr:rowOff>
    </xdr:to>
    <xdr:sp macro="" textlink="">
      <xdr:nvSpPr>
        <xdr:cNvPr id="663" name="楕円 662"/>
        <xdr:cNvSpPr/>
      </xdr:nvSpPr>
      <xdr:spPr>
        <a:xfrm>
          <a:off x="127635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66040</xdr:rowOff>
    </xdr:from>
    <xdr:ext cx="529590" cy="254000"/>
    <xdr:sp macro="" textlink="">
      <xdr:nvSpPr>
        <xdr:cNvPr id="664" name="テキスト ボックス 663"/>
        <xdr:cNvSpPr txBox="1"/>
      </xdr:nvSpPr>
      <xdr:spPr>
        <a:xfrm>
          <a:off x="12546965" y="127533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73" name="テキスト ボックス 672"/>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3840" cy="254000"/>
    <xdr:sp macro="" textlink="">
      <xdr:nvSpPr>
        <xdr:cNvPr id="675" name="テキスト ボックス 674"/>
        <xdr:cNvSpPr txBox="1"/>
      </xdr:nvSpPr>
      <xdr:spPr>
        <a:xfrm>
          <a:off x="12197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139700</xdr:rowOff>
    </xdr:from>
    <xdr:to xmlns:xdr="http://schemas.openxmlformats.org/drawingml/2006/spreadsheetDrawing">
      <xdr:col>89</xdr:col>
      <xdr:colOff>177800</xdr:colOff>
      <xdr:row>99</xdr:row>
      <xdr:rowOff>139700</xdr:rowOff>
    </xdr:to>
    <xdr:cxnSp macro="">
      <xdr:nvCxnSpPr>
        <xdr:cNvPr id="676" name="直線コネクタ 675"/>
        <xdr:cNvCxnSpPr/>
      </xdr:nvCxnSpPr>
      <xdr:spPr>
        <a:xfrm>
          <a:off x="12446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168910</xdr:rowOff>
    </xdr:from>
    <xdr:ext cx="531495" cy="254000"/>
    <xdr:sp macro="" textlink="">
      <xdr:nvSpPr>
        <xdr:cNvPr id="677" name="テキスト ボックス 676"/>
        <xdr:cNvSpPr txBox="1"/>
      </xdr:nvSpPr>
      <xdr:spPr>
        <a:xfrm>
          <a:off x="11914505" y="16971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8" name="直線コネクタ 677"/>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54610</xdr:rowOff>
    </xdr:from>
    <xdr:ext cx="531495" cy="254000"/>
    <xdr:sp macro="" textlink="">
      <xdr:nvSpPr>
        <xdr:cNvPr id="679" name="テキスト ボックス 678"/>
        <xdr:cNvSpPr txBox="1"/>
      </xdr:nvSpPr>
      <xdr:spPr>
        <a:xfrm>
          <a:off x="11914505" y="1668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82550</xdr:rowOff>
    </xdr:from>
    <xdr:to xmlns:xdr="http://schemas.openxmlformats.org/drawingml/2006/spreadsheetDrawing">
      <xdr:col>89</xdr:col>
      <xdr:colOff>177800</xdr:colOff>
      <xdr:row>96</xdr:row>
      <xdr:rowOff>82550</xdr:rowOff>
    </xdr:to>
    <xdr:cxnSp macro="">
      <xdr:nvCxnSpPr>
        <xdr:cNvPr id="680" name="直線コネクタ 679"/>
        <xdr:cNvCxnSpPr/>
      </xdr:nvCxnSpPr>
      <xdr:spPr>
        <a:xfrm>
          <a:off x="12446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111760</xdr:rowOff>
    </xdr:from>
    <xdr:ext cx="531495" cy="254000"/>
    <xdr:sp macro="" textlink="">
      <xdr:nvSpPr>
        <xdr:cNvPr id="681" name="テキスト ボックス 680"/>
        <xdr:cNvSpPr txBox="1"/>
      </xdr:nvSpPr>
      <xdr:spPr>
        <a:xfrm>
          <a:off x="11914505" y="16399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2" name="直線コネクタ 68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83" name="テキスト ボックス 682"/>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25400</xdr:rowOff>
    </xdr:from>
    <xdr:to xmlns:xdr="http://schemas.openxmlformats.org/drawingml/2006/spreadsheetDrawing">
      <xdr:col>89</xdr:col>
      <xdr:colOff>177800</xdr:colOff>
      <xdr:row>93</xdr:row>
      <xdr:rowOff>25400</xdr:rowOff>
    </xdr:to>
    <xdr:cxnSp macro="">
      <xdr:nvCxnSpPr>
        <xdr:cNvPr id="684" name="直線コネクタ 683"/>
        <xdr:cNvCxnSpPr/>
      </xdr:nvCxnSpPr>
      <xdr:spPr>
        <a:xfrm>
          <a:off x="12446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54610</xdr:rowOff>
    </xdr:from>
    <xdr:ext cx="590550" cy="254000"/>
    <xdr:sp macro="" textlink="">
      <xdr:nvSpPr>
        <xdr:cNvPr id="685" name="テキスト ボックス 684"/>
        <xdr:cNvSpPr txBox="1"/>
      </xdr:nvSpPr>
      <xdr:spPr>
        <a:xfrm>
          <a:off x="11850370" y="158280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86" name="直線コネクタ 685"/>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0550" cy="254000"/>
    <xdr:sp macro="" textlink="">
      <xdr:nvSpPr>
        <xdr:cNvPr id="687" name="テキスト ボックス 686"/>
        <xdr:cNvSpPr txBox="1"/>
      </xdr:nvSpPr>
      <xdr:spPr>
        <a:xfrm>
          <a:off x="11850370" y="15542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89</xdr:row>
      <xdr:rowOff>139700</xdr:rowOff>
    </xdr:from>
    <xdr:to xmlns:xdr="http://schemas.openxmlformats.org/drawingml/2006/spreadsheetDrawing">
      <xdr:col>89</xdr:col>
      <xdr:colOff>177800</xdr:colOff>
      <xdr:row>89</xdr:row>
      <xdr:rowOff>139700</xdr:rowOff>
    </xdr:to>
    <xdr:cxnSp macro="">
      <xdr:nvCxnSpPr>
        <xdr:cNvPr id="688" name="直線コネクタ 687"/>
        <xdr:cNvCxnSpPr/>
      </xdr:nvCxnSpPr>
      <xdr:spPr>
        <a:xfrm>
          <a:off x="12446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88</xdr:row>
      <xdr:rowOff>168910</xdr:rowOff>
    </xdr:from>
    <xdr:ext cx="590550" cy="254000"/>
    <xdr:sp macro="" textlink="">
      <xdr:nvSpPr>
        <xdr:cNvPr id="689" name="テキスト ボックス 688"/>
        <xdr:cNvSpPr txBox="1"/>
      </xdr:nvSpPr>
      <xdr:spPr>
        <a:xfrm>
          <a:off x="11850370" y="15256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91" name="テキスト ボックス 690"/>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163195</xdr:rowOff>
    </xdr:from>
    <xdr:to xmlns:xdr="http://schemas.openxmlformats.org/drawingml/2006/spreadsheetDrawing">
      <xdr:col>85</xdr:col>
      <xdr:colOff>126365</xdr:colOff>
      <xdr:row>98</xdr:row>
      <xdr:rowOff>125730</xdr:rowOff>
    </xdr:to>
    <xdr:cxnSp macro="">
      <xdr:nvCxnSpPr>
        <xdr:cNvPr id="693" name="直線コネクタ 692"/>
        <xdr:cNvCxnSpPr/>
      </xdr:nvCxnSpPr>
      <xdr:spPr>
        <a:xfrm flipV="1">
          <a:off x="16317595" y="1559369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129540</xdr:rowOff>
    </xdr:from>
    <xdr:ext cx="534670" cy="259080"/>
    <xdr:sp macro="" textlink="">
      <xdr:nvSpPr>
        <xdr:cNvPr id="694" name="公債費最小値テキスト"/>
        <xdr:cNvSpPr txBox="1"/>
      </xdr:nvSpPr>
      <xdr:spPr>
        <a:xfrm>
          <a:off x="16370300" y="16931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125730</xdr:rowOff>
    </xdr:from>
    <xdr:to xmlns:xdr="http://schemas.openxmlformats.org/drawingml/2006/spreadsheetDrawing">
      <xdr:col>86</xdr:col>
      <xdr:colOff>25400</xdr:colOff>
      <xdr:row>98</xdr:row>
      <xdr:rowOff>125730</xdr:rowOff>
    </xdr:to>
    <xdr:cxnSp macro="">
      <xdr:nvCxnSpPr>
        <xdr:cNvPr id="695" name="直線コネクタ 694"/>
        <xdr:cNvCxnSpPr/>
      </xdr:nvCxnSpPr>
      <xdr:spPr>
        <a:xfrm>
          <a:off x="16230600" y="16927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109855</xdr:rowOff>
    </xdr:from>
    <xdr:ext cx="598805" cy="254000"/>
    <xdr:sp macro="" textlink="">
      <xdr:nvSpPr>
        <xdr:cNvPr id="696" name="公債費最大値テキスト"/>
        <xdr:cNvSpPr txBox="1"/>
      </xdr:nvSpPr>
      <xdr:spPr>
        <a:xfrm>
          <a:off x="16370300" y="1536890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126,352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163195</xdr:rowOff>
    </xdr:from>
    <xdr:to xmlns:xdr="http://schemas.openxmlformats.org/drawingml/2006/spreadsheetDrawing">
      <xdr:col>86</xdr:col>
      <xdr:colOff>25400</xdr:colOff>
      <xdr:row>90</xdr:row>
      <xdr:rowOff>163195</xdr:rowOff>
    </xdr:to>
    <xdr:cxnSp macro="">
      <xdr:nvCxnSpPr>
        <xdr:cNvPr id="697" name="直線コネクタ 696"/>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98425</xdr:rowOff>
    </xdr:from>
    <xdr:to xmlns:xdr="http://schemas.openxmlformats.org/drawingml/2006/spreadsheetDrawing">
      <xdr:col>85</xdr:col>
      <xdr:colOff>127000</xdr:colOff>
      <xdr:row>93</xdr:row>
      <xdr:rowOff>143510</xdr:rowOff>
    </xdr:to>
    <xdr:cxnSp macro="">
      <xdr:nvCxnSpPr>
        <xdr:cNvPr id="698" name="直線コネクタ 697"/>
        <xdr:cNvCxnSpPr/>
      </xdr:nvCxnSpPr>
      <xdr:spPr>
        <a:xfrm flipV="1">
          <a:off x="15481300" y="1604327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17780</xdr:rowOff>
    </xdr:from>
    <xdr:ext cx="534670" cy="254000"/>
    <xdr:sp macro="" textlink="">
      <xdr:nvSpPr>
        <xdr:cNvPr id="699" name="公債費平均値テキスト"/>
        <xdr:cNvSpPr txBox="1"/>
      </xdr:nvSpPr>
      <xdr:spPr>
        <a:xfrm>
          <a:off x="16370300" y="1630553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39370</xdr:rowOff>
    </xdr:from>
    <xdr:to xmlns:xdr="http://schemas.openxmlformats.org/drawingml/2006/spreadsheetDrawing">
      <xdr:col>85</xdr:col>
      <xdr:colOff>177800</xdr:colOff>
      <xdr:row>95</xdr:row>
      <xdr:rowOff>140970</xdr:rowOff>
    </xdr:to>
    <xdr:sp macro="" textlink="">
      <xdr:nvSpPr>
        <xdr:cNvPr id="700" name="フローチャート: 判断 699"/>
        <xdr:cNvSpPr/>
      </xdr:nvSpPr>
      <xdr:spPr>
        <a:xfrm>
          <a:off x="1626870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143510</xdr:rowOff>
    </xdr:from>
    <xdr:to xmlns:xdr="http://schemas.openxmlformats.org/drawingml/2006/spreadsheetDrawing">
      <xdr:col>81</xdr:col>
      <xdr:colOff>50800</xdr:colOff>
      <xdr:row>94</xdr:row>
      <xdr:rowOff>146050</xdr:rowOff>
    </xdr:to>
    <xdr:cxnSp macro="">
      <xdr:nvCxnSpPr>
        <xdr:cNvPr id="701" name="直線コネクタ 700"/>
        <xdr:cNvCxnSpPr/>
      </xdr:nvCxnSpPr>
      <xdr:spPr>
        <a:xfrm flipV="1">
          <a:off x="14592300" y="16088360"/>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63500</xdr:rowOff>
    </xdr:from>
    <xdr:to xmlns:xdr="http://schemas.openxmlformats.org/drawingml/2006/spreadsheetDrawing">
      <xdr:col>81</xdr:col>
      <xdr:colOff>101600</xdr:colOff>
      <xdr:row>95</xdr:row>
      <xdr:rowOff>164465</xdr:rowOff>
    </xdr:to>
    <xdr:sp macro="" textlink="">
      <xdr:nvSpPr>
        <xdr:cNvPr id="702" name="フローチャート: 判断 701"/>
        <xdr:cNvSpPr/>
      </xdr:nvSpPr>
      <xdr:spPr>
        <a:xfrm>
          <a:off x="15430500" y="16351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155575</xdr:rowOff>
    </xdr:from>
    <xdr:ext cx="529590" cy="254000"/>
    <xdr:sp macro="" textlink="">
      <xdr:nvSpPr>
        <xdr:cNvPr id="703" name="テキスト ボックス 702"/>
        <xdr:cNvSpPr txBox="1"/>
      </xdr:nvSpPr>
      <xdr:spPr>
        <a:xfrm>
          <a:off x="15213965" y="164433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146050</xdr:rowOff>
    </xdr:from>
    <xdr:to xmlns:xdr="http://schemas.openxmlformats.org/drawingml/2006/spreadsheetDrawing">
      <xdr:col>76</xdr:col>
      <xdr:colOff>114300</xdr:colOff>
      <xdr:row>95</xdr:row>
      <xdr:rowOff>38735</xdr:rowOff>
    </xdr:to>
    <xdr:cxnSp macro="">
      <xdr:nvCxnSpPr>
        <xdr:cNvPr id="704" name="直線コネクタ 703"/>
        <xdr:cNvCxnSpPr/>
      </xdr:nvCxnSpPr>
      <xdr:spPr>
        <a:xfrm flipV="1">
          <a:off x="13703300" y="162623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71120</xdr:rowOff>
    </xdr:from>
    <xdr:to xmlns:xdr="http://schemas.openxmlformats.org/drawingml/2006/spreadsheetDrawing">
      <xdr:col>76</xdr:col>
      <xdr:colOff>165100</xdr:colOff>
      <xdr:row>96</xdr:row>
      <xdr:rowOff>1270</xdr:rowOff>
    </xdr:to>
    <xdr:sp macro="" textlink="">
      <xdr:nvSpPr>
        <xdr:cNvPr id="705" name="フローチャート: 判断 704"/>
        <xdr:cNvSpPr/>
      </xdr:nvSpPr>
      <xdr:spPr>
        <a:xfrm>
          <a:off x="145415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163830</xdr:rowOff>
    </xdr:from>
    <xdr:ext cx="529590" cy="259080"/>
    <xdr:sp macro="" textlink="">
      <xdr:nvSpPr>
        <xdr:cNvPr id="706" name="テキスト ボックス 705"/>
        <xdr:cNvSpPr txBox="1"/>
      </xdr:nvSpPr>
      <xdr:spPr>
        <a:xfrm>
          <a:off x="14324965" y="16451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38735</xdr:rowOff>
    </xdr:from>
    <xdr:to xmlns:xdr="http://schemas.openxmlformats.org/drawingml/2006/spreadsheetDrawing">
      <xdr:col>71</xdr:col>
      <xdr:colOff>177800</xdr:colOff>
      <xdr:row>95</xdr:row>
      <xdr:rowOff>118745</xdr:rowOff>
    </xdr:to>
    <xdr:cxnSp macro="">
      <xdr:nvCxnSpPr>
        <xdr:cNvPr id="707" name="直線コネクタ 706"/>
        <xdr:cNvCxnSpPr/>
      </xdr:nvCxnSpPr>
      <xdr:spPr>
        <a:xfrm flipV="1">
          <a:off x="12814300" y="163264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22860</xdr:rowOff>
    </xdr:from>
    <xdr:to xmlns:xdr="http://schemas.openxmlformats.org/drawingml/2006/spreadsheetDrawing">
      <xdr:col>72</xdr:col>
      <xdr:colOff>38100</xdr:colOff>
      <xdr:row>95</xdr:row>
      <xdr:rowOff>124460</xdr:rowOff>
    </xdr:to>
    <xdr:sp macro="" textlink="">
      <xdr:nvSpPr>
        <xdr:cNvPr id="708" name="フローチャート: 判断 707"/>
        <xdr:cNvSpPr/>
      </xdr:nvSpPr>
      <xdr:spPr>
        <a:xfrm>
          <a:off x="136525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115570</xdr:rowOff>
    </xdr:from>
    <xdr:ext cx="529590" cy="259080"/>
    <xdr:sp macro="" textlink="">
      <xdr:nvSpPr>
        <xdr:cNvPr id="709" name="テキスト ボックス 708"/>
        <xdr:cNvSpPr txBox="1"/>
      </xdr:nvSpPr>
      <xdr:spPr>
        <a:xfrm>
          <a:off x="13435965" y="164033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84455</xdr:rowOff>
    </xdr:from>
    <xdr:to xmlns:xdr="http://schemas.openxmlformats.org/drawingml/2006/spreadsheetDrawing">
      <xdr:col>67</xdr:col>
      <xdr:colOff>101600</xdr:colOff>
      <xdr:row>96</xdr:row>
      <xdr:rowOff>14605</xdr:rowOff>
    </xdr:to>
    <xdr:sp macro="" textlink="">
      <xdr:nvSpPr>
        <xdr:cNvPr id="710" name="フローチャート: 判断 709"/>
        <xdr:cNvSpPr/>
      </xdr:nvSpPr>
      <xdr:spPr>
        <a:xfrm>
          <a:off x="12763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6350</xdr:rowOff>
    </xdr:from>
    <xdr:ext cx="529590" cy="254000"/>
    <xdr:sp macro="" textlink="">
      <xdr:nvSpPr>
        <xdr:cNvPr id="711" name="テキスト ボックス 710"/>
        <xdr:cNvSpPr txBox="1"/>
      </xdr:nvSpPr>
      <xdr:spPr>
        <a:xfrm>
          <a:off x="12546965" y="16465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47625</xdr:rowOff>
    </xdr:from>
    <xdr:to xmlns:xdr="http://schemas.openxmlformats.org/drawingml/2006/spreadsheetDrawing">
      <xdr:col>85</xdr:col>
      <xdr:colOff>177800</xdr:colOff>
      <xdr:row>93</xdr:row>
      <xdr:rowOff>149225</xdr:rowOff>
    </xdr:to>
    <xdr:sp macro="" textlink="">
      <xdr:nvSpPr>
        <xdr:cNvPr id="717" name="楕円 716"/>
        <xdr:cNvSpPr/>
      </xdr:nvSpPr>
      <xdr:spPr>
        <a:xfrm>
          <a:off x="16268700" y="159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70485</xdr:rowOff>
    </xdr:from>
    <xdr:ext cx="534670" cy="259080"/>
    <xdr:sp macro="" textlink="">
      <xdr:nvSpPr>
        <xdr:cNvPr id="718" name="公債費該当値テキスト"/>
        <xdr:cNvSpPr txBox="1"/>
      </xdr:nvSpPr>
      <xdr:spPr>
        <a:xfrm>
          <a:off x="16370300" y="15843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92075</xdr:rowOff>
    </xdr:from>
    <xdr:to xmlns:xdr="http://schemas.openxmlformats.org/drawingml/2006/spreadsheetDrawing">
      <xdr:col>81</xdr:col>
      <xdr:colOff>101600</xdr:colOff>
      <xdr:row>94</xdr:row>
      <xdr:rowOff>22225</xdr:rowOff>
    </xdr:to>
    <xdr:sp macro="" textlink="">
      <xdr:nvSpPr>
        <xdr:cNvPr id="719" name="楕円 718"/>
        <xdr:cNvSpPr/>
      </xdr:nvSpPr>
      <xdr:spPr>
        <a:xfrm>
          <a:off x="15430500" y="16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38735</xdr:rowOff>
    </xdr:from>
    <xdr:ext cx="529590" cy="259080"/>
    <xdr:sp macro="" textlink="">
      <xdr:nvSpPr>
        <xdr:cNvPr id="720" name="テキスト ボックス 719"/>
        <xdr:cNvSpPr txBox="1"/>
      </xdr:nvSpPr>
      <xdr:spPr>
        <a:xfrm>
          <a:off x="15213965" y="15812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95250</xdr:rowOff>
    </xdr:from>
    <xdr:to xmlns:xdr="http://schemas.openxmlformats.org/drawingml/2006/spreadsheetDrawing">
      <xdr:col>76</xdr:col>
      <xdr:colOff>165100</xdr:colOff>
      <xdr:row>95</xdr:row>
      <xdr:rowOff>25400</xdr:rowOff>
    </xdr:to>
    <xdr:sp macro="" textlink="">
      <xdr:nvSpPr>
        <xdr:cNvPr id="721" name="楕円 720"/>
        <xdr:cNvSpPr/>
      </xdr:nvSpPr>
      <xdr:spPr>
        <a:xfrm>
          <a:off x="14541500" y="162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41910</xdr:rowOff>
    </xdr:from>
    <xdr:ext cx="529590" cy="254000"/>
    <xdr:sp macro="" textlink="">
      <xdr:nvSpPr>
        <xdr:cNvPr id="722" name="テキスト ボックス 721"/>
        <xdr:cNvSpPr txBox="1"/>
      </xdr:nvSpPr>
      <xdr:spPr>
        <a:xfrm>
          <a:off x="14324965" y="15986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159385</xdr:rowOff>
    </xdr:from>
    <xdr:to xmlns:xdr="http://schemas.openxmlformats.org/drawingml/2006/spreadsheetDrawing">
      <xdr:col>72</xdr:col>
      <xdr:colOff>38100</xdr:colOff>
      <xdr:row>95</xdr:row>
      <xdr:rowOff>89535</xdr:rowOff>
    </xdr:to>
    <xdr:sp macro="" textlink="">
      <xdr:nvSpPr>
        <xdr:cNvPr id="723" name="楕円 722"/>
        <xdr:cNvSpPr/>
      </xdr:nvSpPr>
      <xdr:spPr>
        <a:xfrm>
          <a:off x="13652500" y="162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106045</xdr:rowOff>
    </xdr:from>
    <xdr:ext cx="529590" cy="259080"/>
    <xdr:sp macro="" textlink="">
      <xdr:nvSpPr>
        <xdr:cNvPr id="724" name="テキスト ボックス 723"/>
        <xdr:cNvSpPr txBox="1"/>
      </xdr:nvSpPr>
      <xdr:spPr>
        <a:xfrm>
          <a:off x="13435965" y="160508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67945</xdr:rowOff>
    </xdr:from>
    <xdr:to xmlns:xdr="http://schemas.openxmlformats.org/drawingml/2006/spreadsheetDrawing">
      <xdr:col>67</xdr:col>
      <xdr:colOff>101600</xdr:colOff>
      <xdr:row>95</xdr:row>
      <xdr:rowOff>169545</xdr:rowOff>
    </xdr:to>
    <xdr:sp macro="" textlink="">
      <xdr:nvSpPr>
        <xdr:cNvPr id="725" name="楕円 724"/>
        <xdr:cNvSpPr/>
      </xdr:nvSpPr>
      <xdr:spPr>
        <a:xfrm>
          <a:off x="12763500" y="163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14605</xdr:rowOff>
    </xdr:from>
    <xdr:ext cx="529590" cy="259080"/>
    <xdr:sp macro="" textlink="">
      <xdr:nvSpPr>
        <xdr:cNvPr id="726" name="テキスト ボックス 725"/>
        <xdr:cNvSpPr txBox="1"/>
      </xdr:nvSpPr>
      <xdr:spPr>
        <a:xfrm>
          <a:off x="12546965" y="16130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35" name="テキスト ボックス 734"/>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7" name="直線コネクタ 73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38" name="テキスト ボックス 737"/>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9" name="直線コネクタ 73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2280" cy="254000"/>
    <xdr:sp macro="" textlink="">
      <xdr:nvSpPr>
        <xdr:cNvPr id="740" name="テキスト ボックス 739"/>
        <xdr:cNvSpPr txBox="1"/>
      </xdr:nvSpPr>
      <xdr:spPr>
        <a:xfrm>
          <a:off x="17820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1" name="直線コネクタ 74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2280" cy="254000"/>
    <xdr:sp macro="" textlink="">
      <xdr:nvSpPr>
        <xdr:cNvPr id="742" name="テキスト ボックス 741"/>
        <xdr:cNvSpPr txBox="1"/>
      </xdr:nvSpPr>
      <xdr:spPr>
        <a:xfrm>
          <a:off x="17820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3" name="直線コネクタ 74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2280" cy="254000"/>
    <xdr:sp macro="" textlink="">
      <xdr:nvSpPr>
        <xdr:cNvPr id="744" name="テキスト ボックス 743"/>
        <xdr:cNvSpPr txBox="1"/>
      </xdr:nvSpPr>
      <xdr:spPr>
        <a:xfrm>
          <a:off x="17820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5" name="直線コネクタ 74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2280" cy="254000"/>
    <xdr:sp macro="" textlink="">
      <xdr:nvSpPr>
        <xdr:cNvPr id="746" name="テキスト ボックス 745"/>
        <xdr:cNvSpPr txBox="1"/>
      </xdr:nvSpPr>
      <xdr:spPr>
        <a:xfrm>
          <a:off x="17820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79375</xdr:rowOff>
    </xdr:from>
    <xdr:to xmlns:xdr="http://schemas.openxmlformats.org/drawingml/2006/spreadsheetDrawing">
      <xdr:col>116</xdr:col>
      <xdr:colOff>62865</xdr:colOff>
      <xdr:row>38</xdr:row>
      <xdr:rowOff>139700</xdr:rowOff>
    </xdr:to>
    <xdr:cxnSp macro="">
      <xdr:nvCxnSpPr>
        <xdr:cNvPr id="748" name="直線コネクタ 747"/>
        <xdr:cNvCxnSpPr/>
      </xdr:nvCxnSpPr>
      <xdr:spPr>
        <a:xfrm flipV="1">
          <a:off x="22159595" y="5565775"/>
          <a:ext cx="1270" cy="1089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158750</xdr:rowOff>
    </xdr:from>
    <xdr:ext cx="249555" cy="259080"/>
    <xdr:sp macro="" textlink="">
      <xdr:nvSpPr>
        <xdr:cNvPr id="749" name="諸支出金最小値テキスト"/>
        <xdr:cNvSpPr txBox="1"/>
      </xdr:nvSpPr>
      <xdr:spPr>
        <a:xfrm>
          <a:off x="22212300" y="6673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0" name="直線コネクタ 74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26035</xdr:rowOff>
    </xdr:from>
    <xdr:ext cx="469900" cy="259080"/>
    <xdr:sp macro="" textlink="">
      <xdr:nvSpPr>
        <xdr:cNvPr id="751" name="諸支出金最大値テキスト"/>
        <xdr:cNvSpPr txBox="1"/>
      </xdr:nvSpPr>
      <xdr:spPr>
        <a:xfrm>
          <a:off x="22212300" y="5340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79375</xdr:rowOff>
    </xdr:from>
    <xdr:to xmlns:xdr="http://schemas.openxmlformats.org/drawingml/2006/spreadsheetDrawing">
      <xdr:col>116</xdr:col>
      <xdr:colOff>152400</xdr:colOff>
      <xdr:row>32</xdr:row>
      <xdr:rowOff>79375</xdr:rowOff>
    </xdr:to>
    <xdr:cxnSp macro="">
      <xdr:nvCxnSpPr>
        <xdr:cNvPr id="752" name="直線コネクタ 751"/>
        <xdr:cNvCxnSpPr/>
      </xdr:nvCxnSpPr>
      <xdr:spPr>
        <a:xfrm>
          <a:off x="22072600" y="556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3" name="直線コネクタ 75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76200</xdr:rowOff>
    </xdr:from>
    <xdr:ext cx="313690" cy="254000"/>
    <xdr:sp macro="" textlink="">
      <xdr:nvSpPr>
        <xdr:cNvPr id="754" name="諸支出金平均値テキスト"/>
        <xdr:cNvSpPr txBox="1"/>
      </xdr:nvSpPr>
      <xdr:spPr>
        <a:xfrm>
          <a:off x="22212300" y="6419850"/>
          <a:ext cx="3136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53340</xdr:rowOff>
    </xdr:from>
    <xdr:to xmlns:xdr="http://schemas.openxmlformats.org/drawingml/2006/spreadsheetDrawing">
      <xdr:col>116</xdr:col>
      <xdr:colOff>114300</xdr:colOff>
      <xdr:row>38</xdr:row>
      <xdr:rowOff>154940</xdr:rowOff>
    </xdr:to>
    <xdr:sp macro="" textlink="">
      <xdr:nvSpPr>
        <xdr:cNvPr id="755" name="フローチャート: 判断 754"/>
        <xdr:cNvSpPr/>
      </xdr:nvSpPr>
      <xdr:spPr>
        <a:xfrm>
          <a:off x="22110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6" name="直線コネクタ 75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53975</xdr:rowOff>
    </xdr:from>
    <xdr:to xmlns:xdr="http://schemas.openxmlformats.org/drawingml/2006/spreadsheetDrawing">
      <xdr:col>112</xdr:col>
      <xdr:colOff>38100</xdr:colOff>
      <xdr:row>38</xdr:row>
      <xdr:rowOff>155575</xdr:rowOff>
    </xdr:to>
    <xdr:sp macro="" textlink="">
      <xdr:nvSpPr>
        <xdr:cNvPr id="757" name="フローチャート: 判断 756"/>
        <xdr:cNvSpPr/>
      </xdr:nvSpPr>
      <xdr:spPr>
        <a:xfrm>
          <a:off x="2127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635</xdr:rowOff>
    </xdr:from>
    <xdr:ext cx="313690" cy="259080"/>
    <xdr:sp macro="" textlink="">
      <xdr:nvSpPr>
        <xdr:cNvPr id="758" name="テキスト ボックス 757"/>
        <xdr:cNvSpPr txBox="1"/>
      </xdr:nvSpPr>
      <xdr:spPr>
        <a:xfrm>
          <a:off x="21166455" y="63442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9" name="直線コネクタ 75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43180</xdr:rowOff>
    </xdr:from>
    <xdr:to xmlns:xdr="http://schemas.openxmlformats.org/drawingml/2006/spreadsheetDrawing">
      <xdr:col>107</xdr:col>
      <xdr:colOff>101600</xdr:colOff>
      <xdr:row>38</xdr:row>
      <xdr:rowOff>144780</xdr:rowOff>
    </xdr:to>
    <xdr:sp macro="" textlink="">
      <xdr:nvSpPr>
        <xdr:cNvPr id="760" name="フローチャート: 判断 759"/>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161290</xdr:rowOff>
    </xdr:from>
    <xdr:ext cx="378460" cy="259080"/>
    <xdr:sp macro="" textlink="">
      <xdr:nvSpPr>
        <xdr:cNvPr id="761" name="テキスト ボックス 760"/>
        <xdr:cNvSpPr txBox="1"/>
      </xdr:nvSpPr>
      <xdr:spPr>
        <a:xfrm>
          <a:off x="20245070" y="6333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2" name="直線コネクタ 76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72390</xdr:rowOff>
    </xdr:from>
    <xdr:to xmlns:xdr="http://schemas.openxmlformats.org/drawingml/2006/spreadsheetDrawing">
      <xdr:col>102</xdr:col>
      <xdr:colOff>165100</xdr:colOff>
      <xdr:row>39</xdr:row>
      <xdr:rowOff>2540</xdr:rowOff>
    </xdr:to>
    <xdr:sp macro="" textlink="">
      <xdr:nvSpPr>
        <xdr:cNvPr id="763" name="フローチャート: 判断 762"/>
        <xdr:cNvSpPr/>
      </xdr:nvSpPr>
      <xdr:spPr>
        <a:xfrm>
          <a:off x="19494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19050</xdr:rowOff>
    </xdr:from>
    <xdr:ext cx="313690" cy="254000"/>
    <xdr:sp macro="" textlink="">
      <xdr:nvSpPr>
        <xdr:cNvPr id="764" name="テキスト ボックス 763"/>
        <xdr:cNvSpPr txBox="1"/>
      </xdr:nvSpPr>
      <xdr:spPr>
        <a:xfrm>
          <a:off x="19388455" y="636270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3810</xdr:rowOff>
    </xdr:from>
    <xdr:to xmlns:xdr="http://schemas.openxmlformats.org/drawingml/2006/spreadsheetDrawing">
      <xdr:col>98</xdr:col>
      <xdr:colOff>38100</xdr:colOff>
      <xdr:row>37</xdr:row>
      <xdr:rowOff>105410</xdr:rowOff>
    </xdr:to>
    <xdr:sp macro="" textlink="">
      <xdr:nvSpPr>
        <xdr:cNvPr id="765" name="フローチャート: 判断 764"/>
        <xdr:cNvSpPr/>
      </xdr:nvSpPr>
      <xdr:spPr>
        <a:xfrm>
          <a:off x="18605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121920</xdr:rowOff>
    </xdr:from>
    <xdr:ext cx="378460" cy="254000"/>
    <xdr:sp macro="" textlink="">
      <xdr:nvSpPr>
        <xdr:cNvPr id="766" name="テキスト ボックス 765"/>
        <xdr:cNvSpPr txBox="1"/>
      </xdr:nvSpPr>
      <xdr:spPr>
        <a:xfrm>
          <a:off x="18467070" y="612267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7" name="テキスト ボックス 76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8" name="テキスト ボックス 76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9" name="テキスト ボックス 76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0" name="テキスト ボックス 76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1" name="テキスト ボックス 77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2" name="楕円 77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31750</xdr:rowOff>
    </xdr:from>
    <xdr:ext cx="249555" cy="254000"/>
    <xdr:sp macro="" textlink="">
      <xdr:nvSpPr>
        <xdr:cNvPr id="773" name="諸支出金該当値テキスト"/>
        <xdr:cNvSpPr txBox="1"/>
      </xdr:nvSpPr>
      <xdr:spPr>
        <a:xfrm>
          <a:off x="22212300" y="654685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4" name="楕円 77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59080"/>
    <xdr:sp macro="" textlink="">
      <xdr:nvSpPr>
        <xdr:cNvPr id="775" name="テキスト ボックス 774"/>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6" name="楕円 77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77" name="テキスト ボックス 776"/>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8" name="楕円 77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79" name="テキスト ボックス 778"/>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81" name="テキスト ボックス 780"/>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山形県平均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90" name="テキスト ボックス 789"/>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1" name="直線コネクタ 79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2" name="直線コネクタ 79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93" name="テキスト ボックス 792"/>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95" name="テキスト ボックス 794"/>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7" name="直線コネクタ 79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2" name="直線コネクタ 80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5" name="直線コネクタ 80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807" name="テキスト ボックス 806"/>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8" name="直線コネクタ 80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10" name="テキスト ボックス 809"/>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1" name="直線コネクタ 81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13" name="テキスト ボックス 812"/>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15" name="テキスト ボックス 814"/>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24" name="テキスト ボックス 823"/>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26" name="テキスト ボックス 825"/>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28" name="テキスト ボックス 827"/>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30" name="テキスト ボックス 829"/>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総務費について、「雪とスイカと花笠のまち」ふるさと尾花沢応援基金および公共施設整備等基金への積立金の増により、類似団体平均を上回っている。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衛生費について、上水道事業・ごみ処理等については、尾花沢市大石田町環境衛生事業組合で運営しており、簡易水道事業のみ当市で運営している。ごみ収集車購入やごみ処理施設整備事業関係経費の増による補助費等の増により、前年度より増となった。</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農林水産業費について、基幹産業となっており、補助事業や農業施設の建設事業が多いため、類似団体平均に比べ高くなっている。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土木費について、広い面積に散在する集落を結ぶため市道総延長が長い上に、市道の除排雪経費も上乗せされるため、類似団体平均と比べ高くなっている。令和５</a:t>
          </a:r>
          <a:r>
            <a:rPr kumimoji="1" lang="ja-JP" altLang="en-US" sz="1100">
              <a:solidFill>
                <a:sysClr val="windowText" lastClr="000000"/>
              </a:solidFill>
              <a:latin typeface="ＭＳ Ｐゴシック"/>
              <a:ea typeface="ＭＳ Ｐゴシック"/>
            </a:rPr>
            <a:t>年度は小雪のため、金額が低くなっている。</a:t>
          </a:r>
          <a:r>
            <a:rPr kumimoji="1" lang="ja-JP" altLang="en-US" sz="1100">
              <a:solidFill>
                <a:sysClr val="windowText" lastClr="000000"/>
              </a:solidFill>
              <a:latin typeface="ＭＳ Ｐゴシック"/>
              <a:ea typeface="ＭＳ Ｐゴシック"/>
            </a:rPr>
            <a:t>下水道事業（公共下水・銀山特定環境）については、尾花沢市大石田町環境衛生事業組合で運営しており、農業集落排水事業のみ当市で運営している。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消防費について、隣接する大石田町の消防業務を受託しており類似団体平均と比べ、</a:t>
          </a:r>
          <a:r>
            <a:rPr kumimoji="1" lang="ja-JP" altLang="en-US" sz="1100">
              <a:solidFill>
                <a:sysClr val="windowText" lastClr="000000"/>
              </a:solidFill>
              <a:latin typeface="ＭＳ Ｐゴシック"/>
              <a:ea typeface="ＭＳ Ｐゴシック"/>
            </a:rPr>
            <a:t>高くなっている。</a:t>
          </a:r>
          <a:endParaRPr kumimoji="1" lang="ja-JP" altLang="en-US"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公債費について、類似団体平均と比べ</a:t>
          </a:r>
          <a:r>
            <a:rPr kumimoji="1" lang="ja-JP" altLang="en-US" sz="1100">
              <a:solidFill>
                <a:sysClr val="windowText" lastClr="000000"/>
              </a:solidFill>
              <a:latin typeface="ＭＳ Ｐゴシック"/>
              <a:ea typeface="ＭＳ Ｐゴシック"/>
            </a:rPr>
            <a:t>高い状態ではあるが、事業を重要度や緊急度により取捨選択し起債の抑制を行っており、交付税算入率が高い地方債の活用により将来負担の軽減に努める。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類似団体の中でも人口が少ない当市は、一人あたりコストでは、比べるとどうしても高くなってしまう傾向にある。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財政調整基金残高については、災害対応（特に豪雪による除排雪経費）のため、今後の目標として標準財政規模の2割相当まで積み増ししていきたい。</a:t>
          </a:r>
          <a:endParaRPr kumimoji="1" lang="ja-JP" altLang="en-US" sz="1200">
            <a:latin typeface="ＭＳ ゴシック"/>
            <a:ea typeface="ＭＳ ゴシック"/>
          </a:endParaRPr>
        </a:p>
        <a:p>
          <a:r>
            <a:rPr kumimoji="1" lang="ja-JP" altLang="en-US" sz="1200">
              <a:latin typeface="ＭＳ ゴシック"/>
              <a:ea typeface="ＭＳ ゴシック"/>
            </a:rPr>
            <a:t>今後も行財政改革プランに基づき、引き続き経常経費の節減に努め、限られた財源を有効に活用して財政の健全化の取り組みを着実に実施するよう努める。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山形県尾花沢市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一般会計及び国民健康保険特別会計から農業集落排水事業特別会計までの特別会計において、赤字になっている会計はなく、全６</a:t>
          </a:r>
          <a:r>
            <a:rPr kumimoji="1" lang="ja-JP" altLang="en-US" sz="1400">
              <a:latin typeface="ＭＳ ゴシック"/>
              <a:ea typeface="ＭＳ ゴシック"/>
            </a:rPr>
            <a:t>会計において黒字となっている。</a:t>
          </a:r>
          <a:endParaRPr kumimoji="1" lang="ja-JP" altLang="en-US" sz="1400">
            <a:latin typeface="ＭＳ ゴシック"/>
            <a:ea typeface="ＭＳ ゴシック"/>
          </a:endParaRPr>
        </a:p>
        <a:p>
          <a:r>
            <a:rPr kumimoji="1" lang="ja-JP" altLang="en-US" sz="1400">
              <a:latin typeface="ＭＳ ゴシック"/>
              <a:ea typeface="ＭＳ ゴシック"/>
            </a:rPr>
            <a:t>一般会計においては、毎年、事務事業の見直しや投資的事業の取捨選択を実施し歳出の抑制を行い、また、補助事業の活用や交付税措置のある地方債の活用などにも努めている。歳入においては市税等の収納対策の強化やふるさと応援寄附金のＰＲなどで自主財源の確保に努めている。</a:t>
          </a:r>
          <a:endParaRPr kumimoji="1" lang="ja-JP" altLang="en-US" sz="1400">
            <a:latin typeface="ＭＳ ゴシック"/>
            <a:ea typeface="ＭＳ ゴシック"/>
          </a:endParaRPr>
        </a:p>
        <a:p>
          <a:r>
            <a:rPr kumimoji="1" lang="ja-JP" altLang="en-US" sz="1400">
              <a:latin typeface="ＭＳ ゴシック"/>
              <a:ea typeface="ＭＳ ゴシック"/>
            </a:rPr>
            <a:t>国民健康保険特別会計においては、平成</a:t>
          </a:r>
          <a:r>
            <a:rPr kumimoji="1" lang="en-US" altLang="ja-JP" sz="1400">
              <a:latin typeface="ＭＳ ゴシック"/>
              <a:ea typeface="ＭＳ ゴシック"/>
            </a:rPr>
            <a:t>23</a:t>
          </a:r>
          <a:r>
            <a:rPr kumimoji="1" lang="ja-JP" altLang="en-US" sz="1400">
              <a:latin typeface="ＭＳ ゴシック"/>
              <a:ea typeface="ＭＳ ゴシック"/>
            </a:rPr>
            <a:t>・</a:t>
          </a:r>
          <a:r>
            <a:rPr kumimoji="1" lang="en-US" altLang="ja-JP" sz="1400">
              <a:latin typeface="ＭＳ ゴシック"/>
              <a:ea typeface="ＭＳ ゴシック"/>
            </a:rPr>
            <a:t>25</a:t>
          </a:r>
          <a:r>
            <a:rPr kumimoji="1" lang="ja-JP" altLang="en-US" sz="1400">
              <a:latin typeface="ＭＳ ゴシック"/>
              <a:ea typeface="ＭＳ ゴシック"/>
            </a:rPr>
            <a:t>年度に国保税の改定を行い、また医療費抑制のため個別のきめ細かな保健事業にも力を入れている。簡易水道特別会計においては平成</a:t>
          </a:r>
          <a:r>
            <a:rPr kumimoji="1" lang="en-US" altLang="ja-JP" sz="1400">
              <a:latin typeface="ＭＳ ゴシック"/>
              <a:ea typeface="ＭＳ ゴシック"/>
            </a:rPr>
            <a:t>26</a:t>
          </a:r>
          <a:r>
            <a:rPr kumimoji="1" lang="ja-JP" altLang="en-US" sz="1400">
              <a:latin typeface="ＭＳ ゴシック"/>
              <a:ea typeface="ＭＳ ゴシック"/>
            </a:rPr>
            <a:t>年</a:t>
          </a:r>
          <a:r>
            <a:rPr kumimoji="1" lang="en-US" altLang="ja-JP" sz="1400">
              <a:latin typeface="ＭＳ ゴシック"/>
              <a:ea typeface="ＭＳ ゴシック"/>
            </a:rPr>
            <a:t>7</a:t>
          </a:r>
          <a:r>
            <a:rPr kumimoji="1" lang="ja-JP" altLang="en-US" sz="1400">
              <a:latin typeface="ＭＳ ゴシック"/>
              <a:ea typeface="ＭＳ ゴシック"/>
            </a:rPr>
            <a:t>月に使用料を改定するなど財源確保に努めている。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62120_&#23614;&#33457;&#27810;&#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85" zoomScaleNormal="85"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147</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14632367</v>
      </c>
      <c r="BO4" s="216"/>
      <c r="BP4" s="216"/>
      <c r="BQ4" s="216"/>
      <c r="BR4" s="216"/>
      <c r="BS4" s="216"/>
      <c r="BT4" s="216"/>
      <c r="BU4" s="219"/>
      <c r="BV4" s="213">
        <v>15244689</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7.9</v>
      </c>
      <c r="CU4" s="237"/>
      <c r="CV4" s="237"/>
      <c r="CW4" s="237"/>
      <c r="CX4" s="237"/>
      <c r="CY4" s="237"/>
      <c r="CZ4" s="237"/>
      <c r="DA4" s="245"/>
      <c r="DB4" s="229">
        <v>10.9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75</v>
      </c>
      <c r="AV5" s="139"/>
      <c r="AW5" s="139"/>
      <c r="AX5" s="139"/>
      <c r="AY5" s="190" t="s">
        <v>149</v>
      </c>
      <c r="AZ5" s="198"/>
      <c r="BA5" s="198"/>
      <c r="BB5" s="198"/>
      <c r="BC5" s="198"/>
      <c r="BD5" s="198"/>
      <c r="BE5" s="198"/>
      <c r="BF5" s="198"/>
      <c r="BG5" s="198"/>
      <c r="BH5" s="198"/>
      <c r="BI5" s="198"/>
      <c r="BJ5" s="198"/>
      <c r="BK5" s="198"/>
      <c r="BL5" s="198"/>
      <c r="BM5" s="209"/>
      <c r="BN5" s="214">
        <v>13980629</v>
      </c>
      <c r="BO5" s="217"/>
      <c r="BP5" s="217"/>
      <c r="BQ5" s="217"/>
      <c r="BR5" s="217"/>
      <c r="BS5" s="217"/>
      <c r="BT5" s="217"/>
      <c r="BU5" s="220"/>
      <c r="BV5" s="214">
        <v>14432995</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89.8</v>
      </c>
      <c r="CU5" s="238"/>
      <c r="CV5" s="238"/>
      <c r="CW5" s="238"/>
      <c r="CX5" s="238"/>
      <c r="CY5" s="238"/>
      <c r="CZ5" s="238"/>
      <c r="DA5" s="246"/>
      <c r="DB5" s="230">
        <v>92.9</v>
      </c>
      <c r="DC5" s="238"/>
      <c r="DD5" s="238"/>
      <c r="DE5" s="238"/>
      <c r="DF5" s="238"/>
      <c r="DG5" s="238"/>
      <c r="DH5" s="238"/>
      <c r="DI5" s="246"/>
    </row>
    <row r="6" spans="1:119" ht="18.75" customHeight="1">
      <c r="A6" s="2"/>
      <c r="B6" s="8" t="s">
        <v>165</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170</v>
      </c>
      <c r="AZ6" s="198"/>
      <c r="BA6" s="198"/>
      <c r="BB6" s="198"/>
      <c r="BC6" s="198"/>
      <c r="BD6" s="198"/>
      <c r="BE6" s="198"/>
      <c r="BF6" s="198"/>
      <c r="BG6" s="198"/>
      <c r="BH6" s="198"/>
      <c r="BI6" s="198"/>
      <c r="BJ6" s="198"/>
      <c r="BK6" s="198"/>
      <c r="BL6" s="198"/>
      <c r="BM6" s="209"/>
      <c r="BN6" s="214">
        <v>651738</v>
      </c>
      <c r="BO6" s="217"/>
      <c r="BP6" s="217"/>
      <c r="BQ6" s="217"/>
      <c r="BR6" s="217"/>
      <c r="BS6" s="217"/>
      <c r="BT6" s="217"/>
      <c r="BU6" s="220"/>
      <c r="BV6" s="214">
        <v>811694</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90.2</v>
      </c>
      <c r="CU6" s="239"/>
      <c r="CV6" s="239"/>
      <c r="CW6" s="239"/>
      <c r="CX6" s="239"/>
      <c r="CY6" s="239"/>
      <c r="CZ6" s="239"/>
      <c r="DA6" s="247"/>
      <c r="DB6" s="231">
        <v>93.8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75</v>
      </c>
      <c r="AV7" s="139"/>
      <c r="AW7" s="139"/>
      <c r="AX7" s="139"/>
      <c r="AY7" s="190" t="s">
        <v>175</v>
      </c>
      <c r="AZ7" s="198"/>
      <c r="BA7" s="198"/>
      <c r="BB7" s="198"/>
      <c r="BC7" s="198"/>
      <c r="BD7" s="198"/>
      <c r="BE7" s="198"/>
      <c r="BF7" s="198"/>
      <c r="BG7" s="198"/>
      <c r="BH7" s="198"/>
      <c r="BI7" s="198"/>
      <c r="BJ7" s="198"/>
      <c r="BK7" s="198"/>
      <c r="BL7" s="198"/>
      <c r="BM7" s="209"/>
      <c r="BN7" s="214">
        <v>130265</v>
      </c>
      <c r="BO7" s="217"/>
      <c r="BP7" s="217"/>
      <c r="BQ7" s="217"/>
      <c r="BR7" s="217"/>
      <c r="BS7" s="217"/>
      <c r="BT7" s="217"/>
      <c r="BU7" s="220"/>
      <c r="BV7" s="214">
        <v>86298</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6619088</v>
      </c>
      <c r="CU7" s="217"/>
      <c r="CV7" s="217"/>
      <c r="CW7" s="217"/>
      <c r="CX7" s="217"/>
      <c r="CY7" s="217"/>
      <c r="CZ7" s="217"/>
      <c r="DA7" s="220"/>
      <c r="DB7" s="214">
        <v>6636667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75</v>
      </c>
      <c r="AV8" s="139"/>
      <c r="AW8" s="139"/>
      <c r="AX8" s="139"/>
      <c r="AY8" s="190" t="s">
        <v>180</v>
      </c>
      <c r="AZ8" s="198"/>
      <c r="BA8" s="198"/>
      <c r="BB8" s="198"/>
      <c r="BC8" s="198"/>
      <c r="BD8" s="198"/>
      <c r="BE8" s="198"/>
      <c r="BF8" s="198"/>
      <c r="BG8" s="198"/>
      <c r="BH8" s="198"/>
      <c r="BI8" s="198"/>
      <c r="BJ8" s="198"/>
      <c r="BK8" s="198"/>
      <c r="BL8" s="198"/>
      <c r="BM8" s="209"/>
      <c r="BN8" s="214">
        <v>521473</v>
      </c>
      <c r="BO8" s="217"/>
      <c r="BP8" s="217"/>
      <c r="BQ8" s="217"/>
      <c r="BR8" s="217"/>
      <c r="BS8" s="217"/>
      <c r="BT8" s="217"/>
      <c r="BU8" s="220"/>
      <c r="BV8" s="214">
        <v>725396</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0.28000000000000003</v>
      </c>
      <c r="CU8" s="240"/>
      <c r="CV8" s="240"/>
      <c r="CW8" s="240"/>
      <c r="CX8" s="240"/>
      <c r="CY8" s="240"/>
      <c r="CZ8" s="240"/>
      <c r="DA8" s="248"/>
      <c r="DB8" s="232">
        <v>0.28000000000000003</v>
      </c>
      <c r="DC8" s="240"/>
      <c r="DD8" s="240"/>
      <c r="DE8" s="240"/>
      <c r="DF8" s="240"/>
      <c r="DG8" s="240"/>
      <c r="DH8" s="240"/>
      <c r="DI8" s="248"/>
    </row>
    <row r="9" spans="1:119" ht="18.75" customHeight="1">
      <c r="A9" s="2"/>
      <c r="B9" s="10" t="s">
        <v>20</v>
      </c>
      <c r="C9" s="27"/>
      <c r="D9" s="27"/>
      <c r="E9" s="27"/>
      <c r="F9" s="27"/>
      <c r="G9" s="27"/>
      <c r="H9" s="27"/>
      <c r="I9" s="27"/>
      <c r="J9" s="27"/>
      <c r="K9" s="31"/>
      <c r="L9" s="65" t="s">
        <v>11</v>
      </c>
      <c r="M9" s="74"/>
      <c r="N9" s="74"/>
      <c r="O9" s="74"/>
      <c r="P9" s="74"/>
      <c r="Q9" s="86"/>
      <c r="R9" s="97">
        <v>14971</v>
      </c>
      <c r="S9" s="106"/>
      <c r="T9" s="106"/>
      <c r="U9" s="106"/>
      <c r="V9" s="117"/>
      <c r="W9" s="127" t="s">
        <v>182</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75</v>
      </c>
      <c r="AV9" s="139"/>
      <c r="AW9" s="139"/>
      <c r="AX9" s="139"/>
      <c r="AY9" s="190" t="s">
        <v>77</v>
      </c>
      <c r="AZ9" s="198"/>
      <c r="BA9" s="198"/>
      <c r="BB9" s="198"/>
      <c r="BC9" s="198"/>
      <c r="BD9" s="198"/>
      <c r="BE9" s="198"/>
      <c r="BF9" s="198"/>
      <c r="BG9" s="198"/>
      <c r="BH9" s="198"/>
      <c r="BI9" s="198"/>
      <c r="BJ9" s="198"/>
      <c r="BK9" s="198"/>
      <c r="BL9" s="198"/>
      <c r="BM9" s="209"/>
      <c r="BN9" s="214">
        <v>-203923</v>
      </c>
      <c r="BO9" s="217"/>
      <c r="BP9" s="217"/>
      <c r="BQ9" s="217"/>
      <c r="BR9" s="217"/>
      <c r="BS9" s="217"/>
      <c r="BT9" s="217"/>
      <c r="BU9" s="220"/>
      <c r="BV9" s="214">
        <v>-171981</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14.5</v>
      </c>
      <c r="CU9" s="238"/>
      <c r="CV9" s="238"/>
      <c r="CW9" s="238"/>
      <c r="CX9" s="238"/>
      <c r="CY9" s="238"/>
      <c r="CZ9" s="238"/>
      <c r="DA9" s="246"/>
      <c r="DB9" s="230">
        <v>13.2</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16953</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190</v>
      </c>
      <c r="AV10" s="139"/>
      <c r="AW10" s="139"/>
      <c r="AX10" s="139"/>
      <c r="AY10" s="190" t="s">
        <v>192</v>
      </c>
      <c r="AZ10" s="198"/>
      <c r="BA10" s="198"/>
      <c r="BB10" s="198"/>
      <c r="BC10" s="198"/>
      <c r="BD10" s="198"/>
      <c r="BE10" s="198"/>
      <c r="BF10" s="198"/>
      <c r="BG10" s="198"/>
      <c r="BH10" s="198"/>
      <c r="BI10" s="198"/>
      <c r="BJ10" s="198"/>
      <c r="BK10" s="198"/>
      <c r="BL10" s="198"/>
      <c r="BM10" s="209"/>
      <c r="BN10" s="214">
        <v>363144</v>
      </c>
      <c r="BO10" s="217"/>
      <c r="BP10" s="217"/>
      <c r="BQ10" s="217"/>
      <c r="BR10" s="217"/>
      <c r="BS10" s="217"/>
      <c r="BT10" s="217"/>
      <c r="BU10" s="220"/>
      <c r="BV10" s="214">
        <v>546706</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69</v>
      </c>
      <c r="AN11" s="58"/>
      <c r="AO11" s="58"/>
      <c r="AP11" s="58"/>
      <c r="AQ11" s="58"/>
      <c r="AR11" s="58"/>
      <c r="AS11" s="58"/>
      <c r="AT11" s="63"/>
      <c r="AU11" s="182" t="s">
        <v>190</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206</v>
      </c>
      <c r="M12" s="75"/>
      <c r="N12" s="75"/>
      <c r="O12" s="75"/>
      <c r="P12" s="75"/>
      <c r="Q12" s="87"/>
      <c r="R12" s="99">
        <v>13996</v>
      </c>
      <c r="S12" s="108"/>
      <c r="T12" s="108"/>
      <c r="U12" s="108"/>
      <c r="V12" s="120"/>
      <c r="W12" s="132" t="s">
        <v>5</v>
      </c>
      <c r="X12" s="139"/>
      <c r="Y12" s="139"/>
      <c r="Z12" s="139"/>
      <c r="AA12" s="139"/>
      <c r="AB12" s="144"/>
      <c r="AC12" s="148" t="s">
        <v>117</v>
      </c>
      <c r="AD12" s="155"/>
      <c r="AE12" s="155"/>
      <c r="AF12" s="155"/>
      <c r="AG12" s="158"/>
      <c r="AH12" s="148" t="s">
        <v>207</v>
      </c>
      <c r="AI12" s="155"/>
      <c r="AJ12" s="155"/>
      <c r="AK12" s="155"/>
      <c r="AL12" s="170"/>
      <c r="AM12" s="175" t="s">
        <v>209</v>
      </c>
      <c r="AN12" s="58"/>
      <c r="AO12" s="58"/>
      <c r="AP12" s="58"/>
      <c r="AQ12" s="58"/>
      <c r="AR12" s="58"/>
      <c r="AS12" s="58"/>
      <c r="AT12" s="63"/>
      <c r="AU12" s="182" t="s">
        <v>190</v>
      </c>
      <c r="AV12" s="139"/>
      <c r="AW12" s="139"/>
      <c r="AX12" s="139"/>
      <c r="AY12" s="190" t="s">
        <v>211</v>
      </c>
      <c r="AZ12" s="198"/>
      <c r="BA12" s="198"/>
      <c r="BB12" s="198"/>
      <c r="BC12" s="198"/>
      <c r="BD12" s="198"/>
      <c r="BE12" s="198"/>
      <c r="BF12" s="198"/>
      <c r="BG12" s="198"/>
      <c r="BH12" s="198"/>
      <c r="BI12" s="198"/>
      <c r="BJ12" s="198"/>
      <c r="BK12" s="198"/>
      <c r="BL12" s="198"/>
      <c r="BM12" s="209"/>
      <c r="BN12" s="214">
        <v>250000</v>
      </c>
      <c r="BO12" s="217"/>
      <c r="BP12" s="217"/>
      <c r="BQ12" s="217"/>
      <c r="BR12" s="217"/>
      <c r="BS12" s="217"/>
      <c r="BT12" s="217"/>
      <c r="BU12" s="220"/>
      <c r="BV12" s="214">
        <v>448271</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13895</v>
      </c>
      <c r="S13" s="109"/>
      <c r="T13" s="109"/>
      <c r="U13" s="109"/>
      <c r="V13" s="121"/>
      <c r="W13" s="130" t="s">
        <v>216</v>
      </c>
      <c r="X13" s="56"/>
      <c r="Y13" s="56"/>
      <c r="Z13" s="56"/>
      <c r="AA13" s="56"/>
      <c r="AB13" s="25"/>
      <c r="AC13" s="72">
        <v>1644</v>
      </c>
      <c r="AD13" s="80"/>
      <c r="AE13" s="80"/>
      <c r="AF13" s="80"/>
      <c r="AG13" s="84"/>
      <c r="AH13" s="72">
        <v>1993</v>
      </c>
      <c r="AI13" s="80"/>
      <c r="AJ13" s="80"/>
      <c r="AK13" s="80"/>
      <c r="AL13" s="118"/>
      <c r="AM13" s="175" t="s">
        <v>217</v>
      </c>
      <c r="AN13" s="58"/>
      <c r="AO13" s="58"/>
      <c r="AP13" s="58"/>
      <c r="AQ13" s="58"/>
      <c r="AR13" s="58"/>
      <c r="AS13" s="58"/>
      <c r="AT13" s="63"/>
      <c r="AU13" s="182" t="s">
        <v>190</v>
      </c>
      <c r="AV13" s="139"/>
      <c r="AW13" s="139"/>
      <c r="AX13" s="139"/>
      <c r="AY13" s="190" t="s">
        <v>219</v>
      </c>
      <c r="AZ13" s="198"/>
      <c r="BA13" s="198"/>
      <c r="BB13" s="198"/>
      <c r="BC13" s="198"/>
      <c r="BD13" s="198"/>
      <c r="BE13" s="198"/>
      <c r="BF13" s="198"/>
      <c r="BG13" s="198"/>
      <c r="BH13" s="198"/>
      <c r="BI13" s="198"/>
      <c r="BJ13" s="198"/>
      <c r="BK13" s="198"/>
      <c r="BL13" s="198"/>
      <c r="BM13" s="209"/>
      <c r="BN13" s="214">
        <v>-90779</v>
      </c>
      <c r="BO13" s="217"/>
      <c r="BP13" s="217"/>
      <c r="BQ13" s="217"/>
      <c r="BR13" s="217"/>
      <c r="BS13" s="217"/>
      <c r="BT13" s="217"/>
      <c r="BU13" s="220"/>
      <c r="BV13" s="214">
        <v>-73546</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9</v>
      </c>
      <c r="CU13" s="238"/>
      <c r="CV13" s="238"/>
      <c r="CW13" s="238"/>
      <c r="CX13" s="238"/>
      <c r="CY13" s="238"/>
      <c r="CZ13" s="238"/>
      <c r="DA13" s="246"/>
      <c r="DB13" s="230">
        <v>8.1</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14433</v>
      </c>
      <c r="S14" s="109"/>
      <c r="T14" s="109"/>
      <c r="U14" s="109"/>
      <c r="V14" s="121"/>
      <c r="W14" s="129"/>
      <c r="X14" s="57"/>
      <c r="Y14" s="57"/>
      <c r="Z14" s="57"/>
      <c r="AA14" s="57"/>
      <c r="AB14" s="24"/>
      <c r="AC14" s="149">
        <v>21.1</v>
      </c>
      <c r="AD14" s="156"/>
      <c r="AE14" s="156"/>
      <c r="AF14" s="156"/>
      <c r="AG14" s="159"/>
      <c r="AH14" s="149">
        <v>22.2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31</v>
      </c>
      <c r="CU14" s="242"/>
      <c r="CV14" s="242"/>
      <c r="CW14" s="242"/>
      <c r="CX14" s="242"/>
      <c r="CY14" s="242"/>
      <c r="CZ14" s="242"/>
      <c r="DA14" s="250"/>
      <c r="DB14" s="234">
        <v>44.7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14339</v>
      </c>
      <c r="S15" s="109"/>
      <c r="T15" s="109"/>
      <c r="U15" s="109"/>
      <c r="V15" s="121"/>
      <c r="W15" s="130" t="s">
        <v>8</v>
      </c>
      <c r="X15" s="56"/>
      <c r="Y15" s="56"/>
      <c r="Z15" s="56"/>
      <c r="AA15" s="56"/>
      <c r="AB15" s="25"/>
      <c r="AC15" s="72">
        <v>2340</v>
      </c>
      <c r="AD15" s="80"/>
      <c r="AE15" s="80"/>
      <c r="AF15" s="80"/>
      <c r="AG15" s="84"/>
      <c r="AH15" s="72">
        <v>2826</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1752936</v>
      </c>
      <c r="BO15" s="216"/>
      <c r="BP15" s="216"/>
      <c r="BQ15" s="216"/>
      <c r="BR15" s="216"/>
      <c r="BS15" s="216"/>
      <c r="BT15" s="216"/>
      <c r="BU15" s="219"/>
      <c r="BV15" s="213">
        <v>1702487</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30</v>
      </c>
      <c r="AD16" s="156"/>
      <c r="AE16" s="156"/>
      <c r="AF16" s="156"/>
      <c r="AG16" s="159"/>
      <c r="AH16" s="149">
        <v>31.5</v>
      </c>
      <c r="AI16" s="156"/>
      <c r="AJ16" s="156"/>
      <c r="AK16" s="156"/>
      <c r="AL16" s="171"/>
      <c r="AM16" s="175"/>
      <c r="AN16" s="58"/>
      <c r="AO16" s="58"/>
      <c r="AP16" s="58"/>
      <c r="AQ16" s="58"/>
      <c r="AR16" s="58"/>
      <c r="AS16" s="58"/>
      <c r="AT16" s="63"/>
      <c r="AU16" s="182"/>
      <c r="AV16" s="139"/>
      <c r="AW16" s="139"/>
      <c r="AX16" s="139"/>
      <c r="AY16" s="190" t="s">
        <v>114</v>
      </c>
      <c r="AZ16" s="198"/>
      <c r="BA16" s="198"/>
      <c r="BB16" s="198"/>
      <c r="BC16" s="198"/>
      <c r="BD16" s="198"/>
      <c r="BE16" s="198"/>
      <c r="BF16" s="198"/>
      <c r="BG16" s="198"/>
      <c r="BH16" s="198"/>
      <c r="BI16" s="198"/>
      <c r="BJ16" s="198"/>
      <c r="BK16" s="198"/>
      <c r="BL16" s="198"/>
      <c r="BM16" s="209"/>
      <c r="BN16" s="214">
        <v>6159525</v>
      </c>
      <c r="BO16" s="217"/>
      <c r="BP16" s="217"/>
      <c r="BQ16" s="217"/>
      <c r="BR16" s="217"/>
      <c r="BS16" s="217"/>
      <c r="BT16" s="217"/>
      <c r="BU16" s="220"/>
      <c r="BV16" s="214">
        <v>6150682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109</v>
      </c>
      <c r="N17" s="83"/>
      <c r="O17" s="83"/>
      <c r="P17" s="83"/>
      <c r="Q17" s="91"/>
      <c r="R17" s="101" t="s">
        <v>232</v>
      </c>
      <c r="S17" s="110"/>
      <c r="T17" s="110"/>
      <c r="U17" s="110"/>
      <c r="V17" s="122"/>
      <c r="W17" s="130" t="s">
        <v>101</v>
      </c>
      <c r="X17" s="56"/>
      <c r="Y17" s="56"/>
      <c r="Z17" s="56"/>
      <c r="AA17" s="56"/>
      <c r="AB17" s="25"/>
      <c r="AC17" s="72">
        <v>3812</v>
      </c>
      <c r="AD17" s="80"/>
      <c r="AE17" s="80"/>
      <c r="AF17" s="80"/>
      <c r="AG17" s="84"/>
      <c r="AH17" s="72">
        <v>4166</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2180358</v>
      </c>
      <c r="BO17" s="217"/>
      <c r="BP17" s="217"/>
      <c r="BQ17" s="217"/>
      <c r="BR17" s="217"/>
      <c r="BS17" s="217"/>
      <c r="BT17" s="217"/>
      <c r="BU17" s="220"/>
      <c r="BV17" s="214">
        <v>2115879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372.53</v>
      </c>
      <c r="M18" s="70"/>
      <c r="N18" s="70"/>
      <c r="O18" s="70"/>
      <c r="P18" s="70"/>
      <c r="Q18" s="70"/>
      <c r="R18" s="102"/>
      <c r="S18" s="102"/>
      <c r="T18" s="102"/>
      <c r="U18" s="102"/>
      <c r="V18" s="123"/>
      <c r="W18" s="131"/>
      <c r="X18" s="138"/>
      <c r="Y18" s="138"/>
      <c r="Z18" s="138"/>
      <c r="AA18" s="138"/>
      <c r="AB18" s="26"/>
      <c r="AC18" s="150">
        <v>48.9</v>
      </c>
      <c r="AD18" s="157"/>
      <c r="AE18" s="157"/>
      <c r="AF18" s="157"/>
      <c r="AG18" s="160"/>
      <c r="AH18" s="150">
        <v>46.4</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5993770</v>
      </c>
      <c r="BO18" s="217"/>
      <c r="BP18" s="217"/>
      <c r="BQ18" s="217"/>
      <c r="BR18" s="217"/>
      <c r="BS18" s="217"/>
      <c r="BT18" s="217"/>
      <c r="BU18" s="220"/>
      <c r="BV18" s="214">
        <v>6268031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59</v>
      </c>
      <c r="C19" s="31"/>
      <c r="D19" s="31"/>
      <c r="E19" s="49"/>
      <c r="F19" s="49"/>
      <c r="G19" s="49"/>
      <c r="H19" s="49"/>
      <c r="I19" s="49"/>
      <c r="J19" s="49"/>
      <c r="K19" s="49"/>
      <c r="L19" s="71">
        <v>40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135</v>
      </c>
      <c r="AZ19" s="198"/>
      <c r="BA19" s="198"/>
      <c r="BB19" s="198"/>
      <c r="BC19" s="198"/>
      <c r="BD19" s="198"/>
      <c r="BE19" s="198"/>
      <c r="BF19" s="198"/>
      <c r="BG19" s="198"/>
      <c r="BH19" s="198"/>
      <c r="BI19" s="198"/>
      <c r="BJ19" s="198"/>
      <c r="BK19" s="198"/>
      <c r="BL19" s="198"/>
      <c r="BM19" s="209"/>
      <c r="BN19" s="214">
        <v>8848290</v>
      </c>
      <c r="BO19" s="217"/>
      <c r="BP19" s="217"/>
      <c r="BQ19" s="217"/>
      <c r="BR19" s="217"/>
      <c r="BS19" s="217"/>
      <c r="BT19" s="217"/>
      <c r="BU19" s="220"/>
      <c r="BV19" s="214">
        <v>9650809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4883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57</v>
      </c>
      <c r="X22" s="33"/>
      <c r="Y22" s="41"/>
      <c r="Z22" s="50" t="s">
        <v>5</v>
      </c>
      <c r="AA22" s="56"/>
      <c r="AB22" s="56"/>
      <c r="AC22" s="56"/>
      <c r="AD22" s="56"/>
      <c r="AE22" s="56"/>
      <c r="AF22" s="56"/>
      <c r="AG22" s="25"/>
      <c r="AH22" s="163" t="s">
        <v>185</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11472560</v>
      </c>
      <c r="BO22" s="216"/>
      <c r="BP22" s="216"/>
      <c r="BQ22" s="216"/>
      <c r="BR22" s="216"/>
      <c r="BS22" s="216"/>
      <c r="BT22" s="216"/>
      <c r="BU22" s="219"/>
      <c r="BV22" s="213">
        <v>11864089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10053150</v>
      </c>
      <c r="BO23" s="217"/>
      <c r="BP23" s="217"/>
      <c r="BQ23" s="217"/>
      <c r="BR23" s="217"/>
      <c r="BS23" s="217"/>
      <c r="BT23" s="217"/>
      <c r="BU23" s="220"/>
      <c r="BV23" s="214">
        <v>10312291</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6370</v>
      </c>
      <c r="R24" s="80"/>
      <c r="S24" s="80"/>
      <c r="T24" s="80"/>
      <c r="U24" s="80"/>
      <c r="V24" s="84"/>
      <c r="W24" s="134"/>
      <c r="X24" s="34"/>
      <c r="Y24" s="42"/>
      <c r="Z24" s="52" t="s">
        <v>251</v>
      </c>
      <c r="AA24" s="58"/>
      <c r="AB24" s="58"/>
      <c r="AC24" s="58"/>
      <c r="AD24" s="58"/>
      <c r="AE24" s="58"/>
      <c r="AF24" s="58"/>
      <c r="AG24" s="63"/>
      <c r="AH24" s="72">
        <v>215</v>
      </c>
      <c r="AI24" s="80"/>
      <c r="AJ24" s="80"/>
      <c r="AK24" s="80"/>
      <c r="AL24" s="84"/>
      <c r="AM24" s="72">
        <v>654890</v>
      </c>
      <c r="AN24" s="80"/>
      <c r="AO24" s="80"/>
      <c r="AP24" s="80"/>
      <c r="AQ24" s="80"/>
      <c r="AR24" s="84"/>
      <c r="AS24" s="72">
        <v>3046</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8376429</v>
      </c>
      <c r="BO24" s="217"/>
      <c r="BP24" s="217"/>
      <c r="BQ24" s="217"/>
      <c r="BR24" s="217"/>
      <c r="BS24" s="217"/>
      <c r="BT24" s="217"/>
      <c r="BU24" s="220"/>
      <c r="BV24" s="214">
        <v>8453566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6800</v>
      </c>
      <c r="R25" s="80"/>
      <c r="S25" s="80"/>
      <c r="T25" s="80"/>
      <c r="U25" s="80"/>
      <c r="V25" s="84"/>
      <c r="W25" s="134"/>
      <c r="X25" s="34"/>
      <c r="Y25" s="42"/>
      <c r="Z25" s="52" t="s">
        <v>257</v>
      </c>
      <c r="AA25" s="58"/>
      <c r="AB25" s="58"/>
      <c r="AC25" s="58"/>
      <c r="AD25" s="58"/>
      <c r="AE25" s="58"/>
      <c r="AF25" s="58"/>
      <c r="AG25" s="63"/>
      <c r="AH25" s="72">
        <v>50</v>
      </c>
      <c r="AI25" s="80"/>
      <c r="AJ25" s="80"/>
      <c r="AK25" s="80"/>
      <c r="AL25" s="84"/>
      <c r="AM25" s="72">
        <v>139200</v>
      </c>
      <c r="AN25" s="80"/>
      <c r="AO25" s="80"/>
      <c r="AP25" s="80"/>
      <c r="AQ25" s="80"/>
      <c r="AR25" s="84"/>
      <c r="AS25" s="72">
        <v>2784</v>
      </c>
      <c r="AT25" s="80"/>
      <c r="AU25" s="80"/>
      <c r="AV25" s="80"/>
      <c r="AW25" s="80"/>
      <c r="AX25" s="118"/>
      <c r="AY25" s="189" t="s">
        <v>39</v>
      </c>
      <c r="AZ25" s="197"/>
      <c r="BA25" s="197"/>
      <c r="BB25" s="197"/>
      <c r="BC25" s="197"/>
      <c r="BD25" s="197"/>
      <c r="BE25" s="197"/>
      <c r="BF25" s="197"/>
      <c r="BG25" s="197"/>
      <c r="BH25" s="197"/>
      <c r="BI25" s="197"/>
      <c r="BJ25" s="197"/>
      <c r="BK25" s="197"/>
      <c r="BL25" s="197"/>
      <c r="BM25" s="208"/>
      <c r="BN25" s="213">
        <v>1499692</v>
      </c>
      <c r="BO25" s="216"/>
      <c r="BP25" s="216"/>
      <c r="BQ25" s="216"/>
      <c r="BR25" s="216"/>
      <c r="BS25" s="216"/>
      <c r="BT25" s="216"/>
      <c r="BU25" s="219"/>
      <c r="BV25" s="213">
        <v>970898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5700</v>
      </c>
      <c r="R26" s="80"/>
      <c r="S26" s="80"/>
      <c r="T26" s="80"/>
      <c r="U26" s="80"/>
      <c r="V26" s="84"/>
      <c r="W26" s="134"/>
      <c r="X26" s="34"/>
      <c r="Y26" s="42"/>
      <c r="Z26" s="52" t="s">
        <v>259</v>
      </c>
      <c r="AA26" s="143"/>
      <c r="AB26" s="143"/>
      <c r="AC26" s="143"/>
      <c r="AD26" s="143"/>
      <c r="AE26" s="143"/>
      <c r="AF26" s="143"/>
      <c r="AG26" s="161"/>
      <c r="AH26" s="72">
        <v>8</v>
      </c>
      <c r="AI26" s="80"/>
      <c r="AJ26" s="80"/>
      <c r="AK26" s="80"/>
      <c r="AL26" s="84"/>
      <c r="AM26" s="72">
        <v>24872</v>
      </c>
      <c r="AN26" s="80"/>
      <c r="AO26" s="80"/>
      <c r="AP26" s="80"/>
      <c r="AQ26" s="80"/>
      <c r="AR26" s="84"/>
      <c r="AS26" s="72">
        <v>3109</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4200</v>
      </c>
      <c r="R27" s="80"/>
      <c r="S27" s="80"/>
      <c r="T27" s="80"/>
      <c r="U27" s="80"/>
      <c r="V27" s="84"/>
      <c r="W27" s="134"/>
      <c r="X27" s="34"/>
      <c r="Y27" s="42"/>
      <c r="Z27" s="52" t="s">
        <v>262</v>
      </c>
      <c r="AA27" s="58"/>
      <c r="AB27" s="58"/>
      <c r="AC27" s="58"/>
      <c r="AD27" s="58"/>
      <c r="AE27" s="58"/>
      <c r="AF27" s="58"/>
      <c r="AG27" s="63"/>
      <c r="AH27" s="72">
        <v>3</v>
      </c>
      <c r="AI27" s="80"/>
      <c r="AJ27" s="80"/>
      <c r="AK27" s="80"/>
      <c r="AL27" s="84"/>
      <c r="AM27" s="72">
        <v>12300</v>
      </c>
      <c r="AN27" s="80"/>
      <c r="AO27" s="80"/>
      <c r="AP27" s="80"/>
      <c r="AQ27" s="80"/>
      <c r="AR27" s="84"/>
      <c r="AS27" s="72">
        <v>4100</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111140</v>
      </c>
      <c r="BO27" s="218"/>
      <c r="BP27" s="218"/>
      <c r="BQ27" s="218"/>
      <c r="BR27" s="218"/>
      <c r="BS27" s="218"/>
      <c r="BT27" s="218"/>
      <c r="BU27" s="221"/>
      <c r="BV27" s="215">
        <v>111140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3750</v>
      </c>
      <c r="R28" s="80"/>
      <c r="S28" s="80"/>
      <c r="T28" s="80"/>
      <c r="U28" s="80"/>
      <c r="V28" s="84"/>
      <c r="W28" s="134"/>
      <c r="X28" s="34"/>
      <c r="Y28" s="42"/>
      <c r="Z28" s="52" t="s">
        <v>37</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267</v>
      </c>
      <c r="AZ28" s="201"/>
      <c r="BA28" s="201"/>
      <c r="BB28" s="204"/>
      <c r="BC28" s="189" t="s">
        <v>108</v>
      </c>
      <c r="BD28" s="197"/>
      <c r="BE28" s="197"/>
      <c r="BF28" s="197"/>
      <c r="BG28" s="197"/>
      <c r="BH28" s="197"/>
      <c r="BI28" s="197"/>
      <c r="BJ28" s="197"/>
      <c r="BK28" s="197"/>
      <c r="BL28" s="197"/>
      <c r="BM28" s="208"/>
      <c r="BN28" s="213">
        <v>971388</v>
      </c>
      <c r="BO28" s="216"/>
      <c r="BP28" s="216"/>
      <c r="BQ28" s="216"/>
      <c r="BR28" s="216"/>
      <c r="BS28" s="216"/>
      <c r="BT28" s="216"/>
      <c r="BU28" s="219"/>
      <c r="BV28" s="213">
        <v>858244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12</v>
      </c>
      <c r="M29" s="80"/>
      <c r="N29" s="80"/>
      <c r="O29" s="80"/>
      <c r="P29" s="84"/>
      <c r="Q29" s="72">
        <v>3500</v>
      </c>
      <c r="R29" s="80"/>
      <c r="S29" s="80"/>
      <c r="T29" s="80"/>
      <c r="U29" s="80"/>
      <c r="V29" s="84"/>
      <c r="W29" s="135"/>
      <c r="X29" s="140"/>
      <c r="Y29" s="142"/>
      <c r="Z29" s="52" t="s">
        <v>272</v>
      </c>
      <c r="AA29" s="58"/>
      <c r="AB29" s="58"/>
      <c r="AC29" s="58"/>
      <c r="AD29" s="58"/>
      <c r="AE29" s="58"/>
      <c r="AF29" s="58"/>
      <c r="AG29" s="63"/>
      <c r="AH29" s="72">
        <v>218</v>
      </c>
      <c r="AI29" s="80"/>
      <c r="AJ29" s="80"/>
      <c r="AK29" s="80"/>
      <c r="AL29" s="84"/>
      <c r="AM29" s="72">
        <v>667190</v>
      </c>
      <c r="AN29" s="80"/>
      <c r="AO29" s="80"/>
      <c r="AP29" s="80"/>
      <c r="AQ29" s="80"/>
      <c r="AR29" s="84"/>
      <c r="AS29" s="72">
        <v>3061</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466051</v>
      </c>
      <c r="BO29" s="217"/>
      <c r="BP29" s="217"/>
      <c r="BQ29" s="217"/>
      <c r="BR29" s="217"/>
      <c r="BS29" s="217"/>
      <c r="BT29" s="217"/>
      <c r="BU29" s="220"/>
      <c r="BV29" s="214">
        <v>325468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97.4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2287653</v>
      </c>
      <c r="BO30" s="218"/>
      <c r="BP30" s="218"/>
      <c r="BQ30" s="218"/>
      <c r="BR30" s="218"/>
      <c r="BS30" s="218"/>
      <c r="BT30" s="218"/>
      <c r="BU30" s="221"/>
      <c r="BV30" s="215">
        <v>2025696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99</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282</v>
      </c>
      <c r="F33" s="54"/>
      <c r="G33" s="54"/>
      <c r="H33" s="54"/>
      <c r="I33" s="54"/>
      <c r="J33" s="54"/>
      <c r="K33" s="54"/>
      <c r="L33" s="54"/>
      <c r="M33" s="54"/>
      <c r="N33" s="54"/>
      <c r="O33" s="54"/>
      <c r="P33" s="54"/>
      <c r="Q33" s="54"/>
      <c r="R33" s="54"/>
      <c r="S33" s="54"/>
      <c r="T33" s="54"/>
      <c r="U33" s="37" t="s">
        <v>63</v>
      </c>
      <c r="V33" s="37"/>
      <c r="W33" s="54" t="s">
        <v>282</v>
      </c>
      <c r="X33" s="54"/>
      <c r="Y33" s="54"/>
      <c r="Z33" s="54"/>
      <c r="AA33" s="54"/>
      <c r="AB33" s="54"/>
      <c r="AC33" s="54"/>
      <c r="AD33" s="54"/>
      <c r="AE33" s="54"/>
      <c r="AF33" s="54"/>
      <c r="AG33" s="54"/>
      <c r="AH33" s="54"/>
      <c r="AI33" s="54"/>
      <c r="AJ33" s="54"/>
      <c r="AK33" s="54"/>
      <c r="AL33" s="54"/>
      <c r="AM33" s="37" t="s">
        <v>63</v>
      </c>
      <c r="AN33" s="37"/>
      <c r="AO33" s="54" t="s">
        <v>282</v>
      </c>
      <c r="AP33" s="54"/>
      <c r="AQ33" s="54"/>
      <c r="AR33" s="54"/>
      <c r="AS33" s="54"/>
      <c r="AT33" s="54"/>
      <c r="AU33" s="54"/>
      <c r="AV33" s="54"/>
      <c r="AW33" s="54"/>
      <c r="AX33" s="54"/>
      <c r="AY33" s="54"/>
      <c r="AZ33" s="54"/>
      <c r="BA33" s="54"/>
      <c r="BB33" s="54"/>
      <c r="BC33" s="54"/>
      <c r="BD33" s="37"/>
      <c r="BE33" s="54" t="s">
        <v>283</v>
      </c>
      <c r="BF33" s="54"/>
      <c r="BG33" s="54" t="s">
        <v>171</v>
      </c>
      <c r="BH33" s="54"/>
      <c r="BI33" s="54"/>
      <c r="BJ33" s="54"/>
      <c r="BK33" s="54"/>
      <c r="BL33" s="54"/>
      <c r="BM33" s="54"/>
      <c r="BN33" s="54"/>
      <c r="BO33" s="54"/>
      <c r="BP33" s="54"/>
      <c r="BQ33" s="54"/>
      <c r="BR33" s="54"/>
      <c r="BS33" s="54"/>
      <c r="BT33" s="54"/>
      <c r="BU33" s="54"/>
      <c r="BV33" s="37"/>
      <c r="BW33" s="37" t="s">
        <v>283</v>
      </c>
      <c r="BX33" s="37"/>
      <c r="BY33" s="54" t="s">
        <v>115</v>
      </c>
      <c r="BZ33" s="54"/>
      <c r="CA33" s="54"/>
      <c r="CB33" s="54"/>
      <c r="CC33" s="54"/>
      <c r="CD33" s="54"/>
      <c r="CE33" s="54"/>
      <c r="CF33" s="54"/>
      <c r="CG33" s="54"/>
      <c r="CH33" s="54"/>
      <c r="CI33" s="54"/>
      <c r="CJ33" s="54"/>
      <c r="CK33" s="54"/>
      <c r="CL33" s="54"/>
      <c r="CM33" s="54"/>
      <c r="CN33" s="54"/>
      <c r="CO33" s="37" t="s">
        <v>63</v>
      </c>
      <c r="CP33" s="37"/>
      <c r="CQ33" s="54" t="s">
        <v>285</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t="str">
        <f>IF(AO34="","",MAX(C34:D43,U34:V43)+1)</f>
        <v/>
      </c>
      <c r="AN34" s="38"/>
      <c r="AO34" s="55"/>
      <c r="AP34" s="55"/>
      <c r="AQ34" s="55"/>
      <c r="AR34" s="55"/>
      <c r="AS34" s="55"/>
      <c r="AT34" s="55"/>
      <c r="AU34" s="55"/>
      <c r="AV34" s="55"/>
      <c r="AW34" s="55"/>
      <c r="AX34" s="55"/>
      <c r="AY34" s="55"/>
      <c r="AZ34" s="55"/>
      <c r="BA34" s="55"/>
      <c r="BB34" s="55"/>
      <c r="BC34" s="55"/>
      <c r="BD34" s="2"/>
      <c r="BE34" s="38">
        <f>IF(BG34="","",MAX(C34:D43,U34:V43,AM34:AN43)+1)</f>
        <v>5</v>
      </c>
      <c r="BF34" s="38"/>
      <c r="BG34" s="55" t="str">
        <f>IF('各会計、関係団体の財政状況及び健全化判断比率'!B31="","",'各会計、関係団体の財政状況及び健全化判断比率'!B31)</f>
        <v>簡易水道特別会計</v>
      </c>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尾花沢市大石田町環境衛生事業組合（普通会計分）</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尾花沢農産加工</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f t="shared" ref="BE35:BE43" si="3">IF(BG35="","",BE34+1)</f>
        <v>6</v>
      </c>
      <c r="BF35" s="38"/>
      <c r="BG35" s="55" t="str">
        <f>IF('各会計、関係団体の財政状況及び健全化判断比率'!B32="","",'各会計、関係団体の財政状況及び健全化判断比率'!B32)</f>
        <v>農業集落排水事業特別会計</v>
      </c>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尾花沢市大石田町環境衛生事業組合（水道事業会計）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尾花沢市ふるさと振興公社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尾花沢市大石田町環境衛生事業組合（公共下水道事業会計）</v>
      </c>
      <c r="BZ36" s="55"/>
      <c r="CA36" s="55"/>
      <c r="CB36" s="55"/>
      <c r="CC36" s="55"/>
      <c r="CD36" s="55"/>
      <c r="CE36" s="55"/>
      <c r="CF36" s="55"/>
      <c r="CG36" s="55"/>
      <c r="CH36" s="55"/>
      <c r="CI36" s="55"/>
      <c r="CJ36" s="55"/>
      <c r="CK36" s="55"/>
      <c r="CL36" s="55"/>
      <c r="CM36" s="55"/>
      <c r="CN36" s="2"/>
      <c r="CO36" s="38">
        <f t="shared" si="5"/>
        <v>19</v>
      </c>
      <c r="CP36" s="38"/>
      <c r="CQ36" s="55" t="str">
        <f>IF('各会計、関係団体の財政状況及び健全化判断比率'!BS9="","",'各会計、関係団体の財政状況及び健全化判断比率'!BS9)</f>
        <v>尾花沢市土地開発公社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〇</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尾花沢市大石田町環境衛生事業組合（特定環境保全公共下水道事業会計）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北村山広域行政事務組合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山形県市町村職員退職手当組合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山形県消防補償等組合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山形県自治会館管理組合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山形県後期高齢者医療広域連合（普通会計分）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山形県後期高齢者医療広域連合（事業会計分）</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bLdAYchOnMyGpAmHPrI/t1eiFTnR3x6PZCPaPAfpuyFPXlMiF9/gEkNc325ky3TFKLvVSrAbYwwlHTLSDwYr7g==" saltValue="JxLUCqwBKA0B+dHokb/1t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18</v>
      </c>
      <c r="F33" s="878" t="s">
        <v>3</v>
      </c>
      <c r="G33" s="883" t="s">
        <v>525</v>
      </c>
      <c r="H33" s="883" t="s">
        <v>526</v>
      </c>
      <c r="I33" s="883" t="s">
        <v>527</v>
      </c>
      <c r="J33" s="887" t="s">
        <v>255</v>
      </c>
      <c r="K33" s="862"/>
      <c r="L33" s="862"/>
      <c r="M33" s="862"/>
      <c r="N33" s="862"/>
      <c r="O33" s="862"/>
      <c r="P33" s="862"/>
    </row>
    <row r="34" spans="1:16" ht="39" customHeight="1">
      <c r="A34" s="862"/>
      <c r="B34" s="864"/>
      <c r="C34" s="870" t="s">
        <v>454</v>
      </c>
      <c r="D34" s="870"/>
      <c r="E34" s="875"/>
      <c r="F34" s="879">
        <v>11.91</v>
      </c>
      <c r="G34" s="884">
        <v>11.9</v>
      </c>
      <c r="H34" s="884">
        <v>13.27</v>
      </c>
      <c r="I34" s="884">
        <v>10.91</v>
      </c>
      <c r="J34" s="888">
        <v>7.87</v>
      </c>
      <c r="K34" s="862"/>
      <c r="L34" s="862"/>
      <c r="M34" s="862"/>
      <c r="N34" s="862"/>
      <c r="O34" s="862"/>
      <c r="P34" s="862"/>
    </row>
    <row r="35" spans="1:16" ht="39" customHeight="1">
      <c r="A35" s="862"/>
      <c r="B35" s="865"/>
      <c r="C35" s="871" t="s">
        <v>463</v>
      </c>
      <c r="D35" s="871"/>
      <c r="E35" s="876"/>
      <c r="F35" s="880">
        <v>4.46</v>
      </c>
      <c r="G35" s="885">
        <v>4.28</v>
      </c>
      <c r="H35" s="885">
        <v>4.17</v>
      </c>
      <c r="I35" s="885">
        <v>4.03</v>
      </c>
      <c r="J35" s="889">
        <v>4.41</v>
      </c>
      <c r="K35" s="862"/>
      <c r="L35" s="862"/>
      <c r="M35" s="862"/>
      <c r="N35" s="862"/>
      <c r="O35" s="862"/>
      <c r="P35" s="862"/>
    </row>
    <row r="36" spans="1:16" ht="39" customHeight="1">
      <c r="A36" s="862"/>
      <c r="B36" s="865"/>
      <c r="C36" s="871" t="s">
        <v>26</v>
      </c>
      <c r="D36" s="871"/>
      <c r="E36" s="876"/>
      <c r="F36" s="880">
        <v>0.56999999999999995</v>
      </c>
      <c r="G36" s="885">
        <v>0.83</v>
      </c>
      <c r="H36" s="885">
        <v>1.02</v>
      </c>
      <c r="I36" s="885">
        <v>1.23</v>
      </c>
      <c r="J36" s="889">
        <v>1.56</v>
      </c>
      <c r="K36" s="862"/>
      <c r="L36" s="862"/>
      <c r="M36" s="862"/>
      <c r="N36" s="862"/>
      <c r="O36" s="862"/>
      <c r="P36" s="862"/>
    </row>
    <row r="37" spans="1:16" ht="39" customHeight="1">
      <c r="A37" s="862"/>
      <c r="B37" s="865"/>
      <c r="C37" s="871" t="s">
        <v>158</v>
      </c>
      <c r="D37" s="871"/>
      <c r="E37" s="876"/>
      <c r="F37" s="880">
        <v>0.28999999999999998</v>
      </c>
      <c r="G37" s="885">
        <v>5.e-002</v>
      </c>
      <c r="H37" s="885">
        <v>7.0000000000000007e-002</v>
      </c>
      <c r="I37" s="885">
        <v>0.14000000000000001</v>
      </c>
      <c r="J37" s="889">
        <v>0.22</v>
      </c>
      <c r="K37" s="862"/>
      <c r="L37" s="862"/>
      <c r="M37" s="862"/>
      <c r="N37" s="862"/>
      <c r="O37" s="862"/>
      <c r="P37" s="862"/>
    </row>
    <row r="38" spans="1:16" ht="39" customHeight="1">
      <c r="A38" s="862"/>
      <c r="B38" s="865"/>
      <c r="C38" s="871" t="s">
        <v>464</v>
      </c>
      <c r="D38" s="871"/>
      <c r="E38" s="876"/>
      <c r="F38" s="880">
        <v>0.13</v>
      </c>
      <c r="G38" s="885">
        <v>0.13</v>
      </c>
      <c r="H38" s="885">
        <v>0.15</v>
      </c>
      <c r="I38" s="885">
        <v>0.16</v>
      </c>
      <c r="J38" s="889">
        <v>0.16</v>
      </c>
      <c r="K38" s="862"/>
      <c r="L38" s="862"/>
      <c r="M38" s="862"/>
      <c r="N38" s="862"/>
      <c r="O38" s="862"/>
      <c r="P38" s="862"/>
    </row>
    <row r="39" spans="1:16" ht="39" customHeight="1">
      <c r="A39" s="862"/>
      <c r="B39" s="865"/>
      <c r="C39" s="871" t="s">
        <v>465</v>
      </c>
      <c r="D39" s="871"/>
      <c r="E39" s="876"/>
      <c r="F39" s="880">
        <v>8.e-002</v>
      </c>
      <c r="G39" s="885">
        <v>8.e-002</v>
      </c>
      <c r="H39" s="885">
        <v>4.e-002</v>
      </c>
      <c r="I39" s="885">
        <v>0.11</v>
      </c>
      <c r="J39" s="889">
        <v>0.1</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529</v>
      </c>
      <c r="D42" s="871"/>
      <c r="E42" s="876"/>
      <c r="F42" s="880" t="s">
        <v>203</v>
      </c>
      <c r="G42" s="885" t="s">
        <v>203</v>
      </c>
      <c r="H42" s="885" t="s">
        <v>203</v>
      </c>
      <c r="I42" s="885" t="s">
        <v>203</v>
      </c>
      <c r="J42" s="889" t="s">
        <v>203</v>
      </c>
      <c r="K42" s="862"/>
      <c r="L42" s="862"/>
      <c r="M42" s="862"/>
      <c r="N42" s="862"/>
      <c r="O42" s="862"/>
      <c r="P42" s="862"/>
    </row>
    <row r="43" spans="1:16" ht="39" customHeight="1">
      <c r="A43" s="862"/>
      <c r="B43" s="867"/>
      <c r="C43" s="872" t="s">
        <v>488</v>
      </c>
      <c r="D43" s="872"/>
      <c r="E43" s="877"/>
      <c r="F43" s="881">
        <v>0</v>
      </c>
      <c r="G43" s="886">
        <v>0</v>
      </c>
      <c r="H43" s="886">
        <v>0</v>
      </c>
      <c r="I43" s="886">
        <v>1.e-002</v>
      </c>
      <c r="J43" s="890" t="s">
        <v>203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Lo0xcpR/r2QV2PnqaHXpzDo9t+4Z26lx1fo9gqVEMqYrh7rbAaFFBgqpDAPk6/wpo/FNn1j0XUPA4nCBwR724w==" saltValue="U9l0YSvXndCVsabJbeMlw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22</v>
      </c>
      <c r="C44" s="905"/>
      <c r="D44" s="905"/>
      <c r="E44" s="924"/>
      <c r="F44" s="924"/>
      <c r="G44" s="924"/>
      <c r="H44" s="924"/>
      <c r="I44" s="924"/>
      <c r="J44" s="933" t="s">
        <v>18</v>
      </c>
      <c r="K44" s="941" t="s">
        <v>3</v>
      </c>
      <c r="L44" s="950" t="s">
        <v>525</v>
      </c>
      <c r="M44" s="950" t="s">
        <v>526</v>
      </c>
      <c r="N44" s="950" t="s">
        <v>527</v>
      </c>
      <c r="O44" s="959" t="s">
        <v>255</v>
      </c>
      <c r="P44" s="734"/>
      <c r="Q44" s="734"/>
      <c r="R44" s="734"/>
      <c r="S44" s="734"/>
      <c r="T44" s="734"/>
      <c r="U44" s="734"/>
    </row>
    <row r="45" spans="1:21" ht="30.75" customHeight="1">
      <c r="A45" s="734"/>
      <c r="B45" s="892" t="s">
        <v>28</v>
      </c>
      <c r="C45" s="906"/>
      <c r="D45" s="916"/>
      <c r="E45" s="925" t="s">
        <v>24</v>
      </c>
      <c r="F45" s="925"/>
      <c r="G45" s="925"/>
      <c r="H45" s="925"/>
      <c r="I45" s="925"/>
      <c r="J45" s="934"/>
      <c r="K45" s="942">
        <v>1096</v>
      </c>
      <c r="L45" s="951">
        <v>1153</v>
      </c>
      <c r="M45" s="951">
        <v>1187</v>
      </c>
      <c r="N45" s="951">
        <v>1324</v>
      </c>
      <c r="O45" s="960">
        <v>1328</v>
      </c>
      <c r="P45" s="734"/>
      <c r="Q45" s="734"/>
      <c r="R45" s="734"/>
      <c r="S45" s="734"/>
      <c r="T45" s="734"/>
      <c r="U45" s="734"/>
    </row>
    <row r="46" spans="1:21" ht="30.75" customHeight="1">
      <c r="A46" s="734"/>
      <c r="B46" s="893"/>
      <c r="C46" s="907"/>
      <c r="D46" s="917"/>
      <c r="E46" s="926" t="s">
        <v>31</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35</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38</v>
      </c>
      <c r="F48" s="926"/>
      <c r="G48" s="926"/>
      <c r="H48" s="926"/>
      <c r="I48" s="926"/>
      <c r="J48" s="935"/>
      <c r="K48" s="943">
        <v>113</v>
      </c>
      <c r="L48" s="952">
        <v>89</v>
      </c>
      <c r="M48" s="952">
        <v>93</v>
      </c>
      <c r="N48" s="952">
        <v>101</v>
      </c>
      <c r="O48" s="961">
        <v>101</v>
      </c>
      <c r="P48" s="734"/>
      <c r="Q48" s="734"/>
      <c r="R48" s="734"/>
      <c r="S48" s="734"/>
      <c r="T48" s="734"/>
      <c r="U48" s="734"/>
    </row>
    <row r="49" spans="1:21" ht="30.75" customHeight="1">
      <c r="A49" s="734"/>
      <c r="B49" s="893"/>
      <c r="C49" s="907"/>
      <c r="D49" s="917"/>
      <c r="E49" s="926" t="s">
        <v>0</v>
      </c>
      <c r="F49" s="926"/>
      <c r="G49" s="926"/>
      <c r="H49" s="926"/>
      <c r="I49" s="926"/>
      <c r="J49" s="935"/>
      <c r="K49" s="943">
        <v>225</v>
      </c>
      <c r="L49" s="952">
        <v>273</v>
      </c>
      <c r="M49" s="952">
        <v>265</v>
      </c>
      <c r="N49" s="952">
        <v>283</v>
      </c>
      <c r="O49" s="961">
        <v>319</v>
      </c>
      <c r="P49" s="734"/>
      <c r="Q49" s="734"/>
      <c r="R49" s="734"/>
      <c r="S49" s="734"/>
      <c r="T49" s="734"/>
      <c r="U49" s="734"/>
    </row>
    <row r="50" spans="1:21" ht="30.75" customHeight="1">
      <c r="A50" s="734"/>
      <c r="B50" s="893"/>
      <c r="C50" s="907"/>
      <c r="D50" s="917"/>
      <c r="E50" s="926" t="s">
        <v>43</v>
      </c>
      <c r="F50" s="926"/>
      <c r="G50" s="926"/>
      <c r="H50" s="926"/>
      <c r="I50" s="926"/>
      <c r="J50" s="935"/>
      <c r="K50" s="943" t="s">
        <v>203</v>
      </c>
      <c r="L50" s="952" t="s">
        <v>203</v>
      </c>
      <c r="M50" s="952" t="s">
        <v>203</v>
      </c>
      <c r="N50" s="952" t="s">
        <v>203</v>
      </c>
      <c r="O50" s="961" t="s">
        <v>203</v>
      </c>
      <c r="P50" s="734"/>
      <c r="Q50" s="734"/>
      <c r="R50" s="734"/>
      <c r="S50" s="734"/>
      <c r="T50" s="734"/>
      <c r="U50" s="734"/>
    </row>
    <row r="51" spans="1:21" ht="30.75" customHeight="1">
      <c r="A51" s="734"/>
      <c r="B51" s="894"/>
      <c r="C51" s="908"/>
      <c r="D51" s="918"/>
      <c r="E51" s="926" t="s">
        <v>45</v>
      </c>
      <c r="F51" s="926"/>
      <c r="G51" s="926"/>
      <c r="H51" s="926"/>
      <c r="I51" s="926"/>
      <c r="J51" s="935"/>
      <c r="K51" s="943" t="s">
        <v>203</v>
      </c>
      <c r="L51" s="952" t="s">
        <v>203</v>
      </c>
      <c r="M51" s="952" t="s">
        <v>203</v>
      </c>
      <c r="N51" s="952" t="s">
        <v>203</v>
      </c>
      <c r="O51" s="961" t="s">
        <v>203</v>
      </c>
      <c r="P51" s="734"/>
      <c r="Q51" s="734"/>
      <c r="R51" s="734"/>
      <c r="S51" s="734"/>
      <c r="T51" s="734"/>
      <c r="U51" s="734"/>
    </row>
    <row r="52" spans="1:21" ht="30.75" customHeight="1">
      <c r="A52" s="734"/>
      <c r="B52" s="895" t="s">
        <v>48</v>
      </c>
      <c r="C52" s="909"/>
      <c r="D52" s="918"/>
      <c r="E52" s="926" t="s">
        <v>50</v>
      </c>
      <c r="F52" s="926"/>
      <c r="G52" s="926"/>
      <c r="H52" s="926"/>
      <c r="I52" s="926"/>
      <c r="J52" s="935"/>
      <c r="K52" s="943">
        <v>1102</v>
      </c>
      <c r="L52" s="952">
        <v>1110</v>
      </c>
      <c r="M52" s="952">
        <v>1114</v>
      </c>
      <c r="N52" s="952">
        <v>1188</v>
      </c>
      <c r="O52" s="961">
        <v>1181</v>
      </c>
      <c r="P52" s="734"/>
      <c r="Q52" s="734"/>
      <c r="R52" s="734"/>
      <c r="S52" s="734"/>
      <c r="T52" s="734"/>
      <c r="U52" s="734"/>
    </row>
    <row r="53" spans="1:21" ht="30.75" customHeight="1">
      <c r="A53" s="734"/>
      <c r="B53" s="896" t="s">
        <v>53</v>
      </c>
      <c r="C53" s="910"/>
      <c r="D53" s="919"/>
      <c r="E53" s="927" t="s">
        <v>56</v>
      </c>
      <c r="F53" s="927"/>
      <c r="G53" s="927"/>
      <c r="H53" s="927"/>
      <c r="I53" s="927"/>
      <c r="J53" s="936"/>
      <c r="K53" s="944">
        <v>332</v>
      </c>
      <c r="L53" s="953">
        <v>405</v>
      </c>
      <c r="M53" s="953">
        <v>431</v>
      </c>
      <c r="N53" s="953">
        <v>520</v>
      </c>
      <c r="O53" s="962">
        <v>567</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29</v>
      </c>
      <c r="P56" s="734"/>
      <c r="Q56" s="734"/>
      <c r="R56" s="734"/>
      <c r="S56" s="734"/>
      <c r="T56" s="734"/>
      <c r="U56" s="734"/>
    </row>
    <row r="57" spans="1:21" ht="31.5" customHeight="1">
      <c r="A57" s="734"/>
      <c r="B57" s="899"/>
      <c r="C57" s="912"/>
      <c r="D57" s="912"/>
      <c r="E57" s="928"/>
      <c r="F57" s="928"/>
      <c r="G57" s="928"/>
      <c r="H57" s="928"/>
      <c r="I57" s="928"/>
      <c r="J57" s="937" t="s">
        <v>18</v>
      </c>
      <c r="K57" s="946" t="s">
        <v>3</v>
      </c>
      <c r="L57" s="954" t="s">
        <v>525</v>
      </c>
      <c r="M57" s="954" t="s">
        <v>526</v>
      </c>
      <c r="N57" s="954" t="s">
        <v>527</v>
      </c>
      <c r="O57" s="964" t="s">
        <v>255</v>
      </c>
      <c r="P57" s="734"/>
      <c r="Q57" s="734"/>
      <c r="R57" s="734"/>
      <c r="S57" s="734"/>
      <c r="T57" s="734"/>
      <c r="U57" s="734"/>
    </row>
    <row r="58" spans="1:21" ht="31.5" customHeight="1">
      <c r="B58" s="900" t="s">
        <v>66</v>
      </c>
      <c r="C58" s="913"/>
      <c r="D58" s="920" t="s">
        <v>68</v>
      </c>
      <c r="E58" s="929"/>
      <c r="F58" s="929"/>
      <c r="G58" s="929"/>
      <c r="H58" s="929"/>
      <c r="I58" s="929"/>
      <c r="J58" s="938"/>
      <c r="K58" s="947" t="s">
        <v>203</v>
      </c>
      <c r="L58" s="955" t="s">
        <v>203</v>
      </c>
      <c r="M58" s="955" t="s">
        <v>203</v>
      </c>
      <c r="N58" s="955" t="s">
        <v>203</v>
      </c>
      <c r="O58" s="965" t="s">
        <v>203</v>
      </c>
    </row>
    <row r="59" spans="1:21" ht="31.5" customHeight="1">
      <c r="B59" s="901"/>
      <c r="C59" s="914"/>
      <c r="D59" s="921" t="s">
        <v>15</v>
      </c>
      <c r="E59" s="930"/>
      <c r="F59" s="930"/>
      <c r="G59" s="930"/>
      <c r="H59" s="930"/>
      <c r="I59" s="930"/>
      <c r="J59" s="939"/>
      <c r="K59" s="948" t="s">
        <v>203</v>
      </c>
      <c r="L59" s="956" t="s">
        <v>203</v>
      </c>
      <c r="M59" s="956" t="s">
        <v>203</v>
      </c>
      <c r="N59" s="956" t="s">
        <v>203</v>
      </c>
      <c r="O59" s="966" t="s">
        <v>203</v>
      </c>
    </row>
    <row r="60" spans="1:21" ht="31.5" customHeight="1">
      <c r="B60" s="902"/>
      <c r="C60" s="915"/>
      <c r="D60" s="922" t="s">
        <v>70</v>
      </c>
      <c r="E60" s="931"/>
      <c r="F60" s="931"/>
      <c r="G60" s="931"/>
      <c r="H60" s="931"/>
      <c r="I60" s="931"/>
      <c r="J60" s="940"/>
      <c r="K60" s="949" t="s">
        <v>203</v>
      </c>
      <c r="L60" s="957" t="s">
        <v>203</v>
      </c>
      <c r="M60" s="957" t="s">
        <v>203</v>
      </c>
      <c r="N60" s="957" t="s">
        <v>203</v>
      </c>
      <c r="O60" s="967" t="s">
        <v>203</v>
      </c>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tQyEG818YqFW8JrTk8ijFXdBfe9GB8xSrByasbSSCxLnqAfiPw7isQ75p8I+LeMVzjBUBe2Soyc31IKAzXQ9Dw==" saltValue="mP7MRFB6l1+OwoYIHQ704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22</v>
      </c>
      <c r="C40" s="905"/>
      <c r="D40" s="905"/>
      <c r="E40" s="924"/>
      <c r="F40" s="924"/>
      <c r="G40" s="924"/>
      <c r="H40" s="933" t="s">
        <v>18</v>
      </c>
      <c r="I40" s="941" t="s">
        <v>3</v>
      </c>
      <c r="J40" s="950" t="s">
        <v>525</v>
      </c>
      <c r="K40" s="950" t="s">
        <v>526</v>
      </c>
      <c r="L40" s="950" t="s">
        <v>527</v>
      </c>
      <c r="M40" s="990" t="s">
        <v>255</v>
      </c>
    </row>
    <row r="41" spans="2:13" ht="27.75" customHeight="1">
      <c r="B41" s="892" t="s">
        <v>40</v>
      </c>
      <c r="C41" s="906"/>
      <c r="D41" s="916"/>
      <c r="E41" s="973" t="s">
        <v>60</v>
      </c>
      <c r="F41" s="973"/>
      <c r="G41" s="973"/>
      <c r="H41" s="979"/>
      <c r="I41" s="983">
        <v>12850</v>
      </c>
      <c r="J41" s="987">
        <v>12528</v>
      </c>
      <c r="K41" s="987">
        <v>12221</v>
      </c>
      <c r="L41" s="987">
        <v>11864</v>
      </c>
      <c r="M41" s="991">
        <v>11473</v>
      </c>
    </row>
    <row r="42" spans="2:13" ht="27.75" customHeight="1">
      <c r="B42" s="893"/>
      <c r="C42" s="907"/>
      <c r="D42" s="917"/>
      <c r="E42" s="974" t="s">
        <v>76</v>
      </c>
      <c r="F42" s="974"/>
      <c r="G42" s="974"/>
      <c r="H42" s="980"/>
      <c r="I42" s="984" t="s">
        <v>203</v>
      </c>
      <c r="J42" s="988" t="s">
        <v>203</v>
      </c>
      <c r="K42" s="988" t="s">
        <v>203</v>
      </c>
      <c r="L42" s="988" t="s">
        <v>203</v>
      </c>
      <c r="M42" s="992" t="s">
        <v>203</v>
      </c>
    </row>
    <row r="43" spans="2:13" ht="27.75" customHeight="1">
      <c r="B43" s="893"/>
      <c r="C43" s="907"/>
      <c r="D43" s="917"/>
      <c r="E43" s="974" t="s">
        <v>78</v>
      </c>
      <c r="F43" s="974"/>
      <c r="G43" s="974"/>
      <c r="H43" s="980"/>
      <c r="I43" s="984">
        <v>1168</v>
      </c>
      <c r="J43" s="988">
        <v>1100</v>
      </c>
      <c r="K43" s="988">
        <v>1078</v>
      </c>
      <c r="L43" s="988">
        <v>1034</v>
      </c>
      <c r="M43" s="992">
        <v>1081</v>
      </c>
    </row>
    <row r="44" spans="2:13" ht="27.75" customHeight="1">
      <c r="B44" s="893"/>
      <c r="C44" s="907"/>
      <c r="D44" s="917"/>
      <c r="E44" s="974" t="s">
        <v>80</v>
      </c>
      <c r="F44" s="974"/>
      <c r="G44" s="974"/>
      <c r="H44" s="980"/>
      <c r="I44" s="984">
        <v>4803</v>
      </c>
      <c r="J44" s="988">
        <v>4603</v>
      </c>
      <c r="K44" s="988">
        <v>4432</v>
      </c>
      <c r="L44" s="988">
        <v>4307</v>
      </c>
      <c r="M44" s="992">
        <v>4129</v>
      </c>
    </row>
    <row r="45" spans="2:13" ht="27.75" customHeight="1">
      <c r="B45" s="893"/>
      <c r="C45" s="907"/>
      <c r="D45" s="917"/>
      <c r="E45" s="974" t="s">
        <v>82</v>
      </c>
      <c r="F45" s="974"/>
      <c r="G45" s="974"/>
      <c r="H45" s="980"/>
      <c r="I45" s="984">
        <v>1744</v>
      </c>
      <c r="J45" s="988">
        <v>1688</v>
      </c>
      <c r="K45" s="988">
        <v>1653</v>
      </c>
      <c r="L45" s="988">
        <v>1641</v>
      </c>
      <c r="M45" s="992">
        <v>1603</v>
      </c>
    </row>
    <row r="46" spans="2:13" ht="27.75" customHeight="1">
      <c r="B46" s="893"/>
      <c r="C46" s="907"/>
      <c r="D46" s="918"/>
      <c r="E46" s="974" t="s">
        <v>81</v>
      </c>
      <c r="F46" s="974"/>
      <c r="G46" s="974"/>
      <c r="H46" s="980"/>
      <c r="I46" s="984" t="s">
        <v>203</v>
      </c>
      <c r="J46" s="988" t="s">
        <v>203</v>
      </c>
      <c r="K46" s="988" t="s">
        <v>203</v>
      </c>
      <c r="L46" s="988" t="s">
        <v>203</v>
      </c>
      <c r="M46" s="992" t="s">
        <v>203</v>
      </c>
    </row>
    <row r="47" spans="2:13" ht="27.75" customHeight="1">
      <c r="B47" s="893"/>
      <c r="C47" s="907"/>
      <c r="D47" s="971"/>
      <c r="E47" s="975" t="s">
        <v>84</v>
      </c>
      <c r="F47" s="978"/>
      <c r="G47" s="978"/>
      <c r="H47" s="981"/>
      <c r="I47" s="984" t="s">
        <v>203</v>
      </c>
      <c r="J47" s="988" t="s">
        <v>203</v>
      </c>
      <c r="K47" s="988" t="s">
        <v>203</v>
      </c>
      <c r="L47" s="988" t="s">
        <v>203</v>
      </c>
      <c r="M47" s="992" t="s">
        <v>203</v>
      </c>
    </row>
    <row r="48" spans="2:13" ht="27.75" customHeight="1">
      <c r="B48" s="893"/>
      <c r="C48" s="907"/>
      <c r="D48" s="917"/>
      <c r="E48" s="974" t="s">
        <v>91</v>
      </c>
      <c r="F48" s="974"/>
      <c r="G48" s="974"/>
      <c r="H48" s="980"/>
      <c r="I48" s="984" t="s">
        <v>203</v>
      </c>
      <c r="J48" s="988" t="s">
        <v>203</v>
      </c>
      <c r="K48" s="988" t="s">
        <v>203</v>
      </c>
      <c r="L48" s="988" t="s">
        <v>203</v>
      </c>
      <c r="M48" s="992" t="s">
        <v>203</v>
      </c>
    </row>
    <row r="49" spans="2:13" ht="27.75" customHeight="1">
      <c r="B49" s="894"/>
      <c r="C49" s="908"/>
      <c r="D49" s="917"/>
      <c r="E49" s="974" t="s">
        <v>95</v>
      </c>
      <c r="F49" s="974"/>
      <c r="G49" s="974"/>
      <c r="H49" s="980"/>
      <c r="I49" s="984" t="s">
        <v>203</v>
      </c>
      <c r="J49" s="988" t="s">
        <v>203</v>
      </c>
      <c r="K49" s="988" t="s">
        <v>203</v>
      </c>
      <c r="L49" s="988" t="s">
        <v>203</v>
      </c>
      <c r="M49" s="992" t="s">
        <v>203</v>
      </c>
    </row>
    <row r="50" spans="2:13" ht="27.75" customHeight="1">
      <c r="B50" s="968" t="s">
        <v>97</v>
      </c>
      <c r="C50" s="970"/>
      <c r="D50" s="972"/>
      <c r="E50" s="974" t="s">
        <v>98</v>
      </c>
      <c r="F50" s="974"/>
      <c r="G50" s="974"/>
      <c r="H50" s="980"/>
      <c r="I50" s="984">
        <v>2659</v>
      </c>
      <c r="J50" s="988">
        <v>2568</v>
      </c>
      <c r="K50" s="988">
        <v>3086</v>
      </c>
      <c r="L50" s="988">
        <v>3596</v>
      </c>
      <c r="M50" s="992">
        <v>4209</v>
      </c>
    </row>
    <row r="51" spans="2:13" ht="27.75" customHeight="1">
      <c r="B51" s="893"/>
      <c r="C51" s="907"/>
      <c r="D51" s="917"/>
      <c r="E51" s="974" t="s">
        <v>100</v>
      </c>
      <c r="F51" s="974"/>
      <c r="G51" s="974"/>
      <c r="H51" s="980"/>
      <c r="I51" s="984">
        <v>1299</v>
      </c>
      <c r="J51" s="988">
        <v>1248</v>
      </c>
      <c r="K51" s="988">
        <v>1189</v>
      </c>
      <c r="L51" s="988">
        <v>1116</v>
      </c>
      <c r="M51" s="992">
        <v>1003</v>
      </c>
    </row>
    <row r="52" spans="2:13" ht="27.75" customHeight="1">
      <c r="B52" s="894"/>
      <c r="C52" s="908"/>
      <c r="D52" s="917"/>
      <c r="E52" s="974" t="s">
        <v>47</v>
      </c>
      <c r="F52" s="974"/>
      <c r="G52" s="974"/>
      <c r="H52" s="980"/>
      <c r="I52" s="984">
        <v>12447</v>
      </c>
      <c r="J52" s="988">
        <v>12201</v>
      </c>
      <c r="K52" s="988">
        <v>11944</v>
      </c>
      <c r="L52" s="988">
        <v>11654</v>
      </c>
      <c r="M52" s="992">
        <v>11356</v>
      </c>
    </row>
    <row r="53" spans="2:13" ht="27.75" customHeight="1">
      <c r="B53" s="896" t="s">
        <v>53</v>
      </c>
      <c r="C53" s="910"/>
      <c r="D53" s="919"/>
      <c r="E53" s="976" t="s">
        <v>104</v>
      </c>
      <c r="F53" s="976"/>
      <c r="G53" s="976"/>
      <c r="H53" s="982"/>
      <c r="I53" s="985">
        <v>4160</v>
      </c>
      <c r="J53" s="989">
        <v>3902</v>
      </c>
      <c r="K53" s="989">
        <v>3165</v>
      </c>
      <c r="L53" s="989">
        <v>2479</v>
      </c>
      <c r="M53" s="993">
        <v>1719</v>
      </c>
    </row>
    <row r="54" spans="2:13" ht="27.75" customHeight="1">
      <c r="B54" s="969"/>
      <c r="C54" s="868"/>
      <c r="D54" s="868"/>
      <c r="E54" s="977"/>
      <c r="F54" s="977"/>
      <c r="G54" s="977"/>
      <c r="H54" s="977"/>
      <c r="I54" s="986"/>
      <c r="J54" s="986"/>
      <c r="K54" s="986"/>
      <c r="L54" s="986"/>
      <c r="M54" s="986"/>
    </row>
    <row r="55" spans="2:13"/>
  </sheetData>
  <sheetProtection algorithmName="SHA-512" hashValue="/SB/hexv4geSVJLJeCjo1DKmjr3LlU9EAn/bBe+1CWJUL5jtT+dzceAEiPRdrw8y5E4DLCrD9dsesS3SkqakvA==" saltValue="h7wjbxtMkW9j3EDMlmMm4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85" zoomScaleNormal="8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102</v>
      </c>
    </row>
    <row r="54" spans="2:8" ht="29.25" customHeight="1">
      <c r="B54" s="994" t="s">
        <v>5</v>
      </c>
      <c r="C54" s="1000"/>
      <c r="D54" s="1000"/>
      <c r="E54" s="1009" t="s">
        <v>18</v>
      </c>
      <c r="F54" s="1016" t="s">
        <v>526</v>
      </c>
      <c r="G54" s="1016" t="s">
        <v>527</v>
      </c>
      <c r="H54" s="1024" t="s">
        <v>255</v>
      </c>
    </row>
    <row r="55" spans="2:8" ht="52.5" customHeight="1">
      <c r="B55" s="995"/>
      <c r="C55" s="1001" t="s">
        <v>108</v>
      </c>
      <c r="D55" s="1001"/>
      <c r="E55" s="1010"/>
      <c r="F55" s="1017">
        <v>760</v>
      </c>
      <c r="G55" s="1017">
        <v>858</v>
      </c>
      <c r="H55" s="1025">
        <v>971</v>
      </c>
    </row>
    <row r="56" spans="2:8" ht="52.5" customHeight="1">
      <c r="B56" s="996"/>
      <c r="C56" s="1002" t="s">
        <v>111</v>
      </c>
      <c r="D56" s="1002"/>
      <c r="E56" s="1011"/>
      <c r="F56" s="1018">
        <v>235</v>
      </c>
      <c r="G56" s="1018">
        <v>325</v>
      </c>
      <c r="H56" s="1026">
        <v>466</v>
      </c>
    </row>
    <row r="57" spans="2:8" ht="53.25" customHeight="1">
      <c r="B57" s="996"/>
      <c r="C57" s="1003" t="s">
        <v>74</v>
      </c>
      <c r="D57" s="1003"/>
      <c r="E57" s="1012"/>
      <c r="F57" s="1019">
        <v>1770</v>
      </c>
      <c r="G57" s="1019">
        <v>2026</v>
      </c>
      <c r="H57" s="1027">
        <v>2288</v>
      </c>
    </row>
    <row r="58" spans="2:8" ht="45.75" customHeight="1">
      <c r="B58" s="997"/>
      <c r="C58" s="1004" t="s">
        <v>530</v>
      </c>
      <c r="D58" s="1007"/>
      <c r="E58" s="1013"/>
      <c r="F58" s="1020">
        <v>814</v>
      </c>
      <c r="G58" s="1020">
        <v>919</v>
      </c>
      <c r="H58" s="1028">
        <v>1043</v>
      </c>
    </row>
    <row r="59" spans="2:8" ht="45.75" customHeight="1">
      <c r="B59" s="997"/>
      <c r="C59" s="1004" t="s">
        <v>379</v>
      </c>
      <c r="D59" s="1007"/>
      <c r="E59" s="1013"/>
      <c r="F59" s="1020">
        <v>709</v>
      </c>
      <c r="G59" s="1020">
        <v>882</v>
      </c>
      <c r="H59" s="1028">
        <v>1034</v>
      </c>
    </row>
    <row r="60" spans="2:8" ht="45.75" customHeight="1">
      <c r="B60" s="997"/>
      <c r="C60" s="1004" t="s">
        <v>531</v>
      </c>
      <c r="D60" s="1007"/>
      <c r="E60" s="1013"/>
      <c r="F60" s="1020">
        <v>30</v>
      </c>
      <c r="G60" s="1020">
        <v>44</v>
      </c>
      <c r="H60" s="1028">
        <v>55</v>
      </c>
    </row>
    <row r="61" spans="2:8" ht="45.75" customHeight="1">
      <c r="B61" s="997"/>
      <c r="C61" s="1004" t="s">
        <v>532</v>
      </c>
      <c r="D61" s="1007"/>
      <c r="E61" s="1013"/>
      <c r="F61" s="1020">
        <v>110</v>
      </c>
      <c r="G61" s="1020">
        <v>76</v>
      </c>
      <c r="H61" s="1028">
        <v>46</v>
      </c>
    </row>
    <row r="62" spans="2:8" ht="45.75" customHeight="1">
      <c r="B62" s="998"/>
      <c r="C62" s="1005" t="s">
        <v>533</v>
      </c>
      <c r="D62" s="1008"/>
      <c r="E62" s="1014"/>
      <c r="F62" s="1021">
        <v>40</v>
      </c>
      <c r="G62" s="1021">
        <v>38</v>
      </c>
      <c r="H62" s="1029">
        <v>36</v>
      </c>
    </row>
    <row r="63" spans="2:8" ht="52.5" customHeight="1">
      <c r="B63" s="999"/>
      <c r="C63" s="1006" t="s">
        <v>113</v>
      </c>
      <c r="D63" s="1006"/>
      <c r="E63" s="1015"/>
      <c r="F63" s="1022">
        <v>2765</v>
      </c>
      <c r="G63" s="1022">
        <v>3209</v>
      </c>
      <c r="H63" s="1030">
        <v>3725</v>
      </c>
    </row>
    <row r="64" spans="2:8"/>
  </sheetData>
  <sheetProtection algorithmName="SHA-512" hashValue="T81WZHEJ/y1/uZNkzAP04pSgKkNH+HNHAPFxwhJo1MFMg68evYZvmVorKfPtgCHemPXO0yWlyyEroO0pAgP+7g==" saltValue="RrE2hR3ZLFBXXYJN8z7S9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524</v>
      </c>
      <c r="G2" s="818"/>
      <c r="H2" s="828"/>
    </row>
    <row r="3" spans="1:8">
      <c r="A3" s="782" t="s">
        <v>522</v>
      </c>
      <c r="B3" s="767"/>
      <c r="C3" s="1039"/>
      <c r="D3" s="1042">
        <v>113506</v>
      </c>
      <c r="E3" s="1044"/>
      <c r="F3" s="1047">
        <v>132981</v>
      </c>
      <c r="G3" s="1049"/>
      <c r="H3" s="1052"/>
    </row>
    <row r="4" spans="1:8">
      <c r="A4" s="754"/>
      <c r="B4" s="766"/>
      <c r="C4" s="1040"/>
      <c r="D4" s="1043">
        <v>43681</v>
      </c>
      <c r="E4" s="1045"/>
      <c r="F4" s="1048">
        <v>56973</v>
      </c>
      <c r="G4" s="1050"/>
      <c r="H4" s="1053"/>
    </row>
    <row r="5" spans="1:8">
      <c r="A5" s="782" t="s">
        <v>482</v>
      </c>
      <c r="B5" s="767"/>
      <c r="C5" s="1039"/>
      <c r="D5" s="1042">
        <v>76110</v>
      </c>
      <c r="E5" s="1044"/>
      <c r="F5" s="1047">
        <v>128523</v>
      </c>
      <c r="G5" s="1049"/>
      <c r="H5" s="1052"/>
    </row>
    <row r="6" spans="1:8">
      <c r="A6" s="754"/>
      <c r="B6" s="766"/>
      <c r="C6" s="1040"/>
      <c r="D6" s="1043">
        <v>52821</v>
      </c>
      <c r="E6" s="1045"/>
      <c r="F6" s="1048">
        <v>56792</v>
      </c>
      <c r="G6" s="1050"/>
      <c r="H6" s="1053"/>
    </row>
    <row r="7" spans="1:8">
      <c r="A7" s="782" t="s">
        <v>317</v>
      </c>
      <c r="B7" s="767"/>
      <c r="C7" s="1039"/>
      <c r="D7" s="1042">
        <v>65637</v>
      </c>
      <c r="E7" s="1044"/>
      <c r="F7" s="1047">
        <v>92919</v>
      </c>
      <c r="G7" s="1049"/>
      <c r="H7" s="1052"/>
    </row>
    <row r="8" spans="1:8">
      <c r="A8" s="754"/>
      <c r="B8" s="766"/>
      <c r="C8" s="1040"/>
      <c r="D8" s="1043">
        <v>48907</v>
      </c>
      <c r="E8" s="1045"/>
      <c r="F8" s="1048">
        <v>54128</v>
      </c>
      <c r="G8" s="1050"/>
      <c r="H8" s="1053"/>
    </row>
    <row r="9" spans="1:8">
      <c r="A9" s="782" t="s">
        <v>142</v>
      </c>
      <c r="B9" s="767"/>
      <c r="C9" s="1039"/>
      <c r="D9" s="1042">
        <v>103865</v>
      </c>
      <c r="E9" s="1044"/>
      <c r="F9" s="1047">
        <v>103663</v>
      </c>
      <c r="G9" s="1049"/>
      <c r="H9" s="1052"/>
    </row>
    <row r="10" spans="1:8">
      <c r="A10" s="754"/>
      <c r="B10" s="766"/>
      <c r="C10" s="1040"/>
      <c r="D10" s="1043">
        <v>60178</v>
      </c>
      <c r="E10" s="1045"/>
      <c r="F10" s="1048">
        <v>64346</v>
      </c>
      <c r="G10" s="1050"/>
      <c r="H10" s="1053"/>
    </row>
    <row r="11" spans="1:8">
      <c r="A11" s="782" t="s">
        <v>523</v>
      </c>
      <c r="B11" s="767"/>
      <c r="C11" s="1039"/>
      <c r="D11" s="1042">
        <v>88947</v>
      </c>
      <c r="E11" s="1044"/>
      <c r="F11" s="1047">
        <v>92012</v>
      </c>
      <c r="G11" s="1049"/>
      <c r="H11" s="1052"/>
    </row>
    <row r="12" spans="1:8">
      <c r="A12" s="754"/>
      <c r="B12" s="766"/>
      <c r="C12" s="1041"/>
      <c r="D12" s="1043">
        <v>51989</v>
      </c>
      <c r="E12" s="1045"/>
      <c r="F12" s="1048">
        <v>61382</v>
      </c>
      <c r="G12" s="1050"/>
      <c r="H12" s="1053"/>
    </row>
    <row r="13" spans="1:8">
      <c r="A13" s="782"/>
      <c r="B13" s="767"/>
      <c r="C13" s="1039"/>
      <c r="D13" s="1042">
        <v>89613</v>
      </c>
      <c r="E13" s="1044"/>
      <c r="F13" s="1047">
        <v>110020</v>
      </c>
      <c r="G13" s="1051"/>
      <c r="H13" s="1052"/>
    </row>
    <row r="14" spans="1:8">
      <c r="A14" s="754"/>
      <c r="B14" s="766"/>
      <c r="C14" s="1040"/>
      <c r="D14" s="1043">
        <v>51515</v>
      </c>
      <c r="E14" s="1045"/>
      <c r="F14" s="1048">
        <v>58724</v>
      </c>
      <c r="G14" s="1050"/>
      <c r="H14" s="1053"/>
    </row>
    <row r="17" spans="1:11">
      <c r="A17" s="1031" t="s">
        <v>25</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93</v>
      </c>
      <c r="B19" s="1032">
        <f>ROUND(VALUE(SUBSTITUTE(実質収支比率等に係る経年分析!F$48,"▲","-")),2)</f>
        <v>11.92</v>
      </c>
      <c r="C19" s="1032">
        <f>ROUND(VALUE(SUBSTITUTE(実質収支比率等に係る経年分析!G$48,"▲","-")),2)</f>
        <v>11.92</v>
      </c>
      <c r="D19" s="1032">
        <f>ROUND(VALUE(SUBSTITUTE(実質収支比率等に係る経年分析!H$48,"▲","-")),2)</f>
        <v>13.28</v>
      </c>
      <c r="E19" s="1032">
        <f>ROUND(VALUE(SUBSTITUTE(実質収支比率等に係る経年分析!I$48,"▲","-")),2)</f>
        <v>10.93</v>
      </c>
      <c r="F19" s="1032">
        <f>ROUND(VALUE(SUBSTITUTE(実質収支比率等に係る経年分析!J$48,"▲","-")),2)</f>
        <v>7.88</v>
      </c>
    </row>
    <row r="20" spans="1:11">
      <c r="A20" s="1032" t="s">
        <v>41</v>
      </c>
      <c r="B20" s="1032">
        <f>ROUND(VALUE(SUBSTITUTE(実質収支比率等に係る経年分析!F$47,"▲","-")),2)</f>
        <v>13.94</v>
      </c>
      <c r="C20" s="1032">
        <f>ROUND(VALUE(SUBSTITUTE(実質収支比率等に係る経年分析!G$47,"▲","-")),2)</f>
        <v>9.3699999999999992</v>
      </c>
      <c r="D20" s="1032">
        <f>ROUND(VALUE(SUBSTITUTE(実質収支比率等に係る経年分析!H$47,"▲","-")),2)</f>
        <v>11.24</v>
      </c>
      <c r="E20" s="1032">
        <f>ROUND(VALUE(SUBSTITUTE(実質収支比率等に係る経年分析!I$47,"▲","-")),2)</f>
        <v>12.93</v>
      </c>
      <c r="F20" s="1032">
        <f>ROUND(VALUE(SUBSTITUTE(実質収支比率等に係る経年分析!J$47,"▲","-")),2)</f>
        <v>14.68</v>
      </c>
    </row>
    <row r="21" spans="1:11">
      <c r="A21" s="1032" t="s">
        <v>116</v>
      </c>
      <c r="B21" s="1032">
        <f>IF(ISNUMBER(VALUE(SUBSTITUTE(実質収支比率等に係る経年分析!F$49,"▲","-"))),ROUND(VALUE(SUBSTITUTE(実質収支比率等に係る経年分析!F$49,"▲","-")),2),NA())</f>
        <v>0.78</v>
      </c>
      <c r="C21" s="1032">
        <f>IF(ISNUMBER(VALUE(SUBSTITUTE(実質収支比率等に係る経年分析!G$49,"▲","-"))),ROUND(VALUE(SUBSTITUTE(実質収支比率等に係る経年分析!G$49,"▲","-")),2),NA())</f>
        <v>-3.7</v>
      </c>
      <c r="D21" s="1032">
        <f>IF(ISNUMBER(VALUE(SUBSTITUTE(実質収支比率等に係る経年分析!H$49,"▲","-"))),ROUND(VALUE(SUBSTITUTE(実質収支比率等に係る経年分析!H$49,"▲","-")),2),NA())</f>
        <v>4.1500000000000004</v>
      </c>
      <c r="E21" s="1032">
        <f>IF(ISNUMBER(VALUE(SUBSTITUTE(実質収支比率等に係る経年分析!I$49,"▲","-"))),ROUND(VALUE(SUBSTITUTE(実質収支比率等に係る経年分析!I$49,"▲","-")),2),NA())</f>
        <v>-1.1100000000000001</v>
      </c>
      <c r="F21" s="1032">
        <f>IF(ISNUMBER(VALUE(SUBSTITUTE(実質収支比率等に係る経年分析!J$49,"▲","-"))),ROUND(VALUE(SUBSTITUTE(実質収支比率等に係る経年分析!J$49,"▲","-")),2),NA())</f>
        <v>-1.37</v>
      </c>
    </row>
    <row r="24" spans="1:11">
      <c r="A24" s="1031" t="s">
        <v>105</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118</v>
      </c>
      <c r="C26" s="1033" t="s">
        <v>72</v>
      </c>
      <c r="D26" s="1033" t="s">
        <v>118</v>
      </c>
      <c r="E26" s="1033" t="s">
        <v>72</v>
      </c>
      <c r="F26" s="1033" t="s">
        <v>118</v>
      </c>
      <c r="G26" s="1033" t="s">
        <v>72</v>
      </c>
      <c r="H26" s="1033" t="s">
        <v>118</v>
      </c>
      <c r="I26" s="1033" t="s">
        <v>72</v>
      </c>
      <c r="J26" s="1033" t="s">
        <v>118</v>
      </c>
      <c r="K26" s="1033" t="s">
        <v>72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1.e-002</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農業集落排水事業特別会計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8.e-002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4.e-002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v>
      </c>
    </row>
    <row r="32" spans="1:11">
      <c r="A32" s="1033" t="str">
        <f>IF('連結実質赤字比率に係る赤字・黒字の構成分析'!C$38="",NA(),'連結実質赤字比率に係る赤字・黒字の構成分析'!C$38)</f>
        <v>後期高齢者医療保険特別会計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0.16</v>
      </c>
    </row>
    <row r="33" spans="1:16">
      <c r="A33" s="1033" t="str">
        <f>IF('連結実質赤字比率に係る赤字・黒字の構成分析'!C$37="",NA(),'連結実質赤字比率に係る赤字・黒字の構成分析'!C$37)</f>
        <v>簡易水道特別会計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0.28999999999999998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5.e-002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7.0000000000000007e-002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0.14000000000000001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0.22</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0.56999999999999995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0.83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1.02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1.23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1.56</v>
      </c>
    </row>
    <row r="35" spans="1:16">
      <c r="A35" s="1033" t="str">
        <f>IF('連結実質赤字比率に係る赤字・黒字の構成分析'!C$35="",NA(),'連結実質赤字比率に係る赤字・黒字の構成分析'!C$35)</f>
        <v>国民健康保険特別会計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4.46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4.28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4.17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4.03</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4.41</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11.91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13.27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10.91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7.87</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119</v>
      </c>
      <c r="C41" s="1034"/>
      <c r="D41" s="1034" t="s">
        <v>121</v>
      </c>
      <c r="E41" s="1034" t="s">
        <v>119</v>
      </c>
      <c r="F41" s="1034"/>
      <c r="G41" s="1034" t="s">
        <v>121</v>
      </c>
      <c r="H41" s="1034" t="s">
        <v>119</v>
      </c>
      <c r="I41" s="1034"/>
      <c r="J41" s="1034" t="s">
        <v>121</v>
      </c>
      <c r="K41" s="1034" t="s">
        <v>119</v>
      </c>
      <c r="L41" s="1034"/>
      <c r="M41" s="1034" t="s">
        <v>121</v>
      </c>
      <c r="N41" s="1034" t="s">
        <v>119</v>
      </c>
      <c r="O41" s="1034"/>
      <c r="P41" s="1034" t="s">
        <v>121</v>
      </c>
    </row>
    <row r="42" spans="1:16">
      <c r="A42" s="1034" t="s">
        <v>122</v>
      </c>
      <c r="B42" s="1034"/>
      <c r="C42" s="1034"/>
      <c r="D42" s="1034">
        <f>'実質公債費比率（分子）の構造'!K$52</f>
        <v>1102</v>
      </c>
      <c r="E42" s="1034"/>
      <c r="F42" s="1034"/>
      <c r="G42" s="1034">
        <f>'実質公債費比率（分子）の構造'!L$52</f>
        <v>1110</v>
      </c>
      <c r="H42" s="1034"/>
      <c r="I42" s="1034"/>
      <c r="J42" s="1034">
        <f>'実質公債費比率（分子）の構造'!M$52</f>
        <v>1114</v>
      </c>
      <c r="K42" s="1034"/>
      <c r="L42" s="1034"/>
      <c r="M42" s="1034">
        <f>'実質公債費比率（分子）の構造'!N$52</f>
        <v>1188</v>
      </c>
      <c r="N42" s="1034"/>
      <c r="O42" s="1034"/>
      <c r="P42" s="1034">
        <f>'実質公債費比率（分子）の構造'!O$52</f>
        <v>1181</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43</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225</v>
      </c>
      <c r="C45" s="1034"/>
      <c r="D45" s="1034"/>
      <c r="E45" s="1034">
        <f>'実質公債費比率（分子）の構造'!L$49</f>
        <v>273</v>
      </c>
      <c r="F45" s="1034"/>
      <c r="G45" s="1034"/>
      <c r="H45" s="1034">
        <f>'実質公債費比率（分子）の構造'!M$49</f>
        <v>265</v>
      </c>
      <c r="I45" s="1034"/>
      <c r="J45" s="1034"/>
      <c r="K45" s="1034">
        <f>'実質公債費比率（分子）の構造'!N$49</f>
        <v>283</v>
      </c>
      <c r="L45" s="1034"/>
      <c r="M45" s="1034"/>
      <c r="N45" s="1034">
        <f>'実質公債費比率（分子）の構造'!O$49</f>
        <v>319</v>
      </c>
      <c r="O45" s="1034"/>
      <c r="P45" s="1034"/>
    </row>
    <row r="46" spans="1:16">
      <c r="A46" s="1034" t="s">
        <v>38</v>
      </c>
      <c r="B46" s="1034">
        <f>'実質公債費比率（分子）の構造'!K$48</f>
        <v>113</v>
      </c>
      <c r="C46" s="1034"/>
      <c r="D46" s="1034"/>
      <c r="E46" s="1034">
        <f>'実質公債費比率（分子）の構造'!L$48</f>
        <v>89</v>
      </c>
      <c r="F46" s="1034"/>
      <c r="G46" s="1034"/>
      <c r="H46" s="1034">
        <f>'実質公債費比率（分子）の構造'!M$48</f>
        <v>93</v>
      </c>
      <c r="I46" s="1034"/>
      <c r="J46" s="1034"/>
      <c r="K46" s="1034">
        <f>'実質公債費比率（分子）の構造'!N$48</f>
        <v>101</v>
      </c>
      <c r="L46" s="1034"/>
      <c r="M46" s="1034"/>
      <c r="N46" s="1034">
        <f>'実質公債費比率（分子）の構造'!O$48</f>
        <v>101</v>
      </c>
      <c r="O46" s="1034"/>
      <c r="P46" s="1034"/>
    </row>
    <row r="47" spans="1:16">
      <c r="A47" s="1034" t="s">
        <v>35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33</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1096</v>
      </c>
      <c r="C49" s="1034"/>
      <c r="D49" s="1034"/>
      <c r="E49" s="1034">
        <f>'実質公債費比率（分子）の構造'!L$45</f>
        <v>1153</v>
      </c>
      <c r="F49" s="1034"/>
      <c r="G49" s="1034"/>
      <c r="H49" s="1034">
        <f>'実質公債費比率（分子）の構造'!M$45</f>
        <v>1187</v>
      </c>
      <c r="I49" s="1034"/>
      <c r="J49" s="1034"/>
      <c r="K49" s="1034">
        <f>'実質公債費比率（分子）の構造'!N$45</f>
        <v>1324</v>
      </c>
      <c r="L49" s="1034"/>
      <c r="M49" s="1034"/>
      <c r="N49" s="1034">
        <f>'実質公債費比率（分子）の構造'!O$45</f>
        <v>1328</v>
      </c>
      <c r="O49" s="1034"/>
      <c r="P49" s="1034"/>
    </row>
    <row r="50" spans="1:16">
      <c r="A50" s="1034" t="s">
        <v>56</v>
      </c>
      <c r="B50" s="1034" t="e">
        <f>NA()</f>
        <v>#N/A</v>
      </c>
      <c r="C50" s="1034">
        <f>IF(ISNUMBER('実質公債費比率（分子）の構造'!K$53),'実質公債費比率（分子）の構造'!K$53,NA())</f>
        <v>332</v>
      </c>
      <c r="D50" s="1034" t="e">
        <f>NA()</f>
        <v>#N/A</v>
      </c>
      <c r="E50" s="1034" t="e">
        <f>NA()</f>
        <v>#N/A</v>
      </c>
      <c r="F50" s="1034">
        <f>IF(ISNUMBER('実質公債費比率（分子）の構造'!L$53),'実質公債費比率（分子）の構造'!L$53,NA())</f>
        <v>405</v>
      </c>
      <c r="G50" s="1034" t="e">
        <f>NA()</f>
        <v>#N/A</v>
      </c>
      <c r="H50" s="1034" t="e">
        <f>NA()</f>
        <v>#N/A</v>
      </c>
      <c r="I50" s="1034">
        <f>IF(ISNUMBER('実質公債費比率（分子）の構造'!M$53),'実質公債費比率（分子）の構造'!M$53,NA())</f>
        <v>431</v>
      </c>
      <c r="J50" s="1034" t="e">
        <f>NA()</f>
        <v>#N/A</v>
      </c>
      <c r="K50" s="1034" t="e">
        <f>NA()</f>
        <v>#N/A</v>
      </c>
      <c r="L50" s="1034">
        <f>IF(ISNUMBER('実質公債費比率（分子）の構造'!N$53),'実質公債費比率（分子）の構造'!N$53,NA())</f>
        <v>520</v>
      </c>
      <c r="M50" s="1034" t="e">
        <f>NA()</f>
        <v>#N/A</v>
      </c>
      <c r="N50" s="1034" t="e">
        <f>NA()</f>
        <v>#N/A</v>
      </c>
      <c r="O50" s="1034">
        <f>IF(ISNUMBER('実質公債費比率（分子）の構造'!O$53),'実質公債費比率（分子）の構造'!O$53,NA())</f>
        <v>567</v>
      </c>
      <c r="P50" s="1034" t="e">
        <f>NA()</f>
        <v>#N/A</v>
      </c>
    </row>
    <row r="53" spans="1:16">
      <c r="A53" s="1031" t="s">
        <v>62</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125</v>
      </c>
      <c r="C55" s="1033"/>
      <c r="D55" s="1033" t="s">
        <v>128</v>
      </c>
      <c r="E55" s="1033" t="s">
        <v>125</v>
      </c>
      <c r="F55" s="1033"/>
      <c r="G55" s="1033" t="s">
        <v>128</v>
      </c>
      <c r="H55" s="1033" t="s">
        <v>125</v>
      </c>
      <c r="I55" s="1033"/>
      <c r="J55" s="1033" t="s">
        <v>128</v>
      </c>
      <c r="K55" s="1033" t="s">
        <v>125</v>
      </c>
      <c r="L55" s="1033"/>
      <c r="M55" s="1033" t="s">
        <v>128</v>
      </c>
      <c r="N55" s="1033" t="s">
        <v>125</v>
      </c>
      <c r="O55" s="1033"/>
      <c r="P55" s="1033" t="s">
        <v>128</v>
      </c>
    </row>
    <row r="56" spans="1:16">
      <c r="A56" s="1033" t="s">
        <v>47</v>
      </c>
      <c r="B56" s="1033"/>
      <c r="C56" s="1033"/>
      <c r="D56" s="1033">
        <f>'将来負担比率（分子）の構造'!I$52</f>
        <v>12447</v>
      </c>
      <c r="E56" s="1033"/>
      <c r="F56" s="1033"/>
      <c r="G56" s="1033">
        <f>'将来負担比率（分子）の構造'!J$52</f>
        <v>12201</v>
      </c>
      <c r="H56" s="1033"/>
      <c r="I56" s="1033"/>
      <c r="J56" s="1033">
        <f>'将来負担比率（分子）の構造'!K$52</f>
        <v>11944</v>
      </c>
      <c r="K56" s="1033"/>
      <c r="L56" s="1033"/>
      <c r="M56" s="1033">
        <f>'将来負担比率（分子）の構造'!L$52</f>
        <v>11654</v>
      </c>
      <c r="N56" s="1033"/>
      <c r="O56" s="1033"/>
      <c r="P56" s="1033">
        <f>'将来負担比率（分子）の構造'!M$52</f>
        <v>11356</v>
      </c>
    </row>
    <row r="57" spans="1:16">
      <c r="A57" s="1033" t="s">
        <v>100</v>
      </c>
      <c r="B57" s="1033"/>
      <c r="C57" s="1033"/>
      <c r="D57" s="1033">
        <f>'将来負担比率（分子）の構造'!I$51</f>
        <v>1299</v>
      </c>
      <c r="E57" s="1033"/>
      <c r="F57" s="1033"/>
      <c r="G57" s="1033">
        <f>'将来負担比率（分子）の構造'!J$51</f>
        <v>1248</v>
      </c>
      <c r="H57" s="1033"/>
      <c r="I57" s="1033"/>
      <c r="J57" s="1033">
        <f>'将来負担比率（分子）の構造'!K$51</f>
        <v>1189</v>
      </c>
      <c r="K57" s="1033"/>
      <c r="L57" s="1033"/>
      <c r="M57" s="1033">
        <f>'将来負担比率（分子）の構造'!L$51</f>
        <v>1116</v>
      </c>
      <c r="N57" s="1033"/>
      <c r="O57" s="1033"/>
      <c r="P57" s="1033">
        <f>'将来負担比率（分子）の構造'!M$51</f>
        <v>1003</v>
      </c>
    </row>
    <row r="58" spans="1:16">
      <c r="A58" s="1033" t="s">
        <v>98</v>
      </c>
      <c r="B58" s="1033"/>
      <c r="C58" s="1033"/>
      <c r="D58" s="1033">
        <f>'将来負担比率（分子）の構造'!I$50</f>
        <v>2659</v>
      </c>
      <c r="E58" s="1033"/>
      <c r="F58" s="1033"/>
      <c r="G58" s="1033">
        <f>'将来負担比率（分子）の構造'!J$50</f>
        <v>2568</v>
      </c>
      <c r="H58" s="1033"/>
      <c r="I58" s="1033"/>
      <c r="J58" s="1033">
        <f>'将来負担比率（分子）の構造'!K$50</f>
        <v>3086</v>
      </c>
      <c r="K58" s="1033"/>
      <c r="L58" s="1033"/>
      <c r="M58" s="1033">
        <f>'将来負担比率（分子）の構造'!L$50</f>
        <v>3596</v>
      </c>
      <c r="N58" s="1033"/>
      <c r="O58" s="1033"/>
      <c r="P58" s="1033">
        <f>'将来負担比率（分子）の構造'!M$50</f>
        <v>4209</v>
      </c>
    </row>
    <row r="59" spans="1:16">
      <c r="A59" s="1033" t="s">
        <v>95</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91</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1744</v>
      </c>
      <c r="C62" s="1033"/>
      <c r="D62" s="1033"/>
      <c r="E62" s="1033">
        <f>'将来負担比率（分子）の構造'!J$45</f>
        <v>1688</v>
      </c>
      <c r="F62" s="1033"/>
      <c r="G62" s="1033"/>
      <c r="H62" s="1033">
        <f>'将来負担比率（分子）の構造'!K$45</f>
        <v>1653</v>
      </c>
      <c r="I62" s="1033"/>
      <c r="J62" s="1033"/>
      <c r="K62" s="1033">
        <f>'将来負担比率（分子）の構造'!L$45</f>
        <v>1641</v>
      </c>
      <c r="L62" s="1033"/>
      <c r="M62" s="1033"/>
      <c r="N62" s="1033">
        <f>'将来負担比率（分子）の構造'!M$45</f>
        <v>1603</v>
      </c>
      <c r="O62" s="1033"/>
      <c r="P62" s="1033"/>
    </row>
    <row r="63" spans="1:16">
      <c r="A63" s="1033" t="s">
        <v>80</v>
      </c>
      <c r="B63" s="1033">
        <f>'将来負担比率（分子）の構造'!I$44</f>
        <v>4803</v>
      </c>
      <c r="C63" s="1033"/>
      <c r="D63" s="1033"/>
      <c r="E63" s="1033">
        <f>'将来負担比率（分子）の構造'!J$44</f>
        <v>4603</v>
      </c>
      <c r="F63" s="1033"/>
      <c r="G63" s="1033"/>
      <c r="H63" s="1033">
        <f>'将来負担比率（分子）の構造'!K$44</f>
        <v>4432</v>
      </c>
      <c r="I63" s="1033"/>
      <c r="J63" s="1033"/>
      <c r="K63" s="1033">
        <f>'将来負担比率（分子）の構造'!L$44</f>
        <v>4307</v>
      </c>
      <c r="L63" s="1033"/>
      <c r="M63" s="1033"/>
      <c r="N63" s="1033">
        <f>'将来負担比率（分子）の構造'!M$44</f>
        <v>4129</v>
      </c>
      <c r="O63" s="1033"/>
      <c r="P63" s="1033"/>
    </row>
    <row r="64" spans="1:16">
      <c r="A64" s="1033" t="s">
        <v>78</v>
      </c>
      <c r="B64" s="1033">
        <f>'将来負担比率（分子）の構造'!I$43</f>
        <v>1168</v>
      </c>
      <c r="C64" s="1033"/>
      <c r="D64" s="1033"/>
      <c r="E64" s="1033">
        <f>'将来負担比率（分子）の構造'!J$43</f>
        <v>1100</v>
      </c>
      <c r="F64" s="1033"/>
      <c r="G64" s="1033"/>
      <c r="H64" s="1033">
        <f>'将来負担比率（分子）の構造'!K$43</f>
        <v>1078</v>
      </c>
      <c r="I64" s="1033"/>
      <c r="J64" s="1033"/>
      <c r="K64" s="1033">
        <f>'将来負担比率（分子）の構造'!L$43</f>
        <v>1034</v>
      </c>
      <c r="L64" s="1033"/>
      <c r="M64" s="1033"/>
      <c r="N64" s="1033">
        <f>'将来負担比率（分子）の構造'!M$43</f>
        <v>1081</v>
      </c>
      <c r="O64" s="1033"/>
      <c r="P64" s="1033"/>
    </row>
    <row r="65" spans="1:16">
      <c r="A65" s="1033" t="s">
        <v>76</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60</v>
      </c>
      <c r="B66" s="1033">
        <f>'将来負担比率（分子）の構造'!I$41</f>
        <v>12850</v>
      </c>
      <c r="C66" s="1033"/>
      <c r="D66" s="1033"/>
      <c r="E66" s="1033">
        <f>'将来負担比率（分子）の構造'!J$41</f>
        <v>12528</v>
      </c>
      <c r="F66" s="1033"/>
      <c r="G66" s="1033"/>
      <c r="H66" s="1033">
        <f>'将来負担比率（分子）の構造'!K$41</f>
        <v>12221</v>
      </c>
      <c r="I66" s="1033"/>
      <c r="J66" s="1033"/>
      <c r="K66" s="1033">
        <f>'将来負担比率（分子）の構造'!L$41</f>
        <v>11864</v>
      </c>
      <c r="L66" s="1033"/>
      <c r="M66" s="1033"/>
      <c r="N66" s="1033">
        <f>'将来負担比率（分子）の構造'!M$41</f>
        <v>11473</v>
      </c>
      <c r="O66" s="1033"/>
      <c r="P66" s="1033"/>
    </row>
    <row r="67" spans="1:16">
      <c r="A67" s="1033" t="s">
        <v>104</v>
      </c>
      <c r="B67" s="1033" t="e">
        <f>NA()</f>
        <v>#N/A</v>
      </c>
      <c r="C67" s="1033">
        <f>IF(ISNUMBER('将来負担比率（分子）の構造'!I$53),IF('将来負担比率（分子）の構造'!I$53&lt;0,0,'将来負担比率（分子）の構造'!I$53),NA())</f>
        <v>4160</v>
      </c>
      <c r="D67" s="1033" t="e">
        <f>NA()</f>
        <v>#N/A</v>
      </c>
      <c r="E67" s="1033" t="e">
        <f>NA()</f>
        <v>#N/A</v>
      </c>
      <c r="F67" s="1033">
        <f>IF(ISNUMBER('将来負担比率（分子）の構造'!J$53),IF('将来負担比率（分子）の構造'!J$53&lt;0,0,'将来負担比率（分子）の構造'!J$53),NA())</f>
        <v>3902</v>
      </c>
      <c r="G67" s="1033" t="e">
        <f>NA()</f>
        <v>#N/A</v>
      </c>
      <c r="H67" s="1033" t="e">
        <f>NA()</f>
        <v>#N/A</v>
      </c>
      <c r="I67" s="1033">
        <f>IF(ISNUMBER('将来負担比率（分子）の構造'!K$53),IF('将来負担比率（分子）の構造'!K$53&lt;0,0,'将来負担比率（分子）の構造'!K$53),NA())</f>
        <v>3165</v>
      </c>
      <c r="J67" s="1033" t="e">
        <f>NA()</f>
        <v>#N/A</v>
      </c>
      <c r="K67" s="1033" t="e">
        <f>NA()</f>
        <v>#N/A</v>
      </c>
      <c r="L67" s="1033">
        <f>IF(ISNUMBER('将来負担比率（分子）の構造'!L$53),IF('将来負担比率（分子）の構造'!L$53&lt;0,0,'将来負担比率（分子）の構造'!L$53),NA())</f>
        <v>2479</v>
      </c>
      <c r="M67" s="1033" t="e">
        <f>NA()</f>
        <v>#N/A</v>
      </c>
      <c r="N67" s="1033" t="e">
        <f>NA()</f>
        <v>#N/A</v>
      </c>
      <c r="O67" s="1033">
        <f>IF(ISNUMBER('将来負担比率（分子）の構造'!M$53),IF('将来負担比率（分子）の構造'!M$53&lt;0,0,'将来負担比率（分子）の構造'!M$53),NA())</f>
        <v>1719</v>
      </c>
      <c r="P67" s="1033" t="e">
        <f>NA()</f>
        <v>#N/A</v>
      </c>
    </row>
    <row r="70" spans="1:16">
      <c r="A70" s="1036" t="s">
        <v>129</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130</v>
      </c>
      <c r="B72" s="1037">
        <f>基金残高に係る経年分析!F55</f>
        <v>760</v>
      </c>
      <c r="C72" s="1037">
        <f>基金残高に係る経年分析!G55</f>
        <v>858</v>
      </c>
      <c r="D72" s="1037">
        <f>基金残高に係る経年分析!H55</f>
        <v>971</v>
      </c>
    </row>
    <row r="73" spans="1:16">
      <c r="A73" s="1035" t="s">
        <v>131</v>
      </c>
      <c r="B73" s="1037">
        <f>基金残高に係る経年分析!F56</f>
        <v>235</v>
      </c>
      <c r="C73" s="1037">
        <f>基金残高に係る経年分析!G56</f>
        <v>325</v>
      </c>
      <c r="D73" s="1037">
        <f>基金残高に係る経年分析!H56</f>
        <v>466</v>
      </c>
    </row>
    <row r="74" spans="1:16">
      <c r="A74" s="1035" t="s">
        <v>133</v>
      </c>
      <c r="B74" s="1037">
        <f>基金残高に係る経年分析!F57</f>
        <v>1770</v>
      </c>
      <c r="C74" s="1037">
        <f>基金残高に係る経年分析!G57</f>
        <v>2026</v>
      </c>
      <c r="D74" s="1037">
        <f>基金残高に係る経年分析!H57</f>
        <v>2288</v>
      </c>
    </row>
  </sheetData>
  <sheetProtection algorithmName="SHA-512" hashValue="EqeDs4xvSVIWEoMb0uqYez7hkK3MF8gw4zP72CkZnzhtn5oNwW2yzhURyXZ4aFGKJ2/70oectt7DKKd9Iv3EmQ==" saltValue="PSsHgVC/t+oa6y3Sf2RV0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144</v>
      </c>
      <c r="DI1" s="344"/>
      <c r="DJ1" s="344"/>
      <c r="DK1" s="344"/>
      <c r="DL1" s="344"/>
      <c r="DM1" s="344"/>
      <c r="DN1" s="351"/>
      <c r="DO1" s="1"/>
      <c r="DP1" s="343" t="s">
        <v>27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309</v>
      </c>
      <c r="AA4" s="139"/>
      <c r="AB4" s="139"/>
      <c r="AC4" s="144"/>
      <c r="AD4" s="182" t="s">
        <v>256</v>
      </c>
      <c r="AE4" s="139"/>
      <c r="AF4" s="139"/>
      <c r="AG4" s="139"/>
      <c r="AH4" s="139"/>
      <c r="AI4" s="139"/>
      <c r="AJ4" s="139"/>
      <c r="AK4" s="144"/>
      <c r="AL4" s="182" t="s">
        <v>309</v>
      </c>
      <c r="AM4" s="139"/>
      <c r="AN4" s="139"/>
      <c r="AO4" s="144"/>
      <c r="AP4" s="298" t="s">
        <v>311</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306</v>
      </c>
      <c r="C5" s="265"/>
      <c r="D5" s="265"/>
      <c r="E5" s="265"/>
      <c r="F5" s="265"/>
      <c r="G5" s="265"/>
      <c r="H5" s="265"/>
      <c r="I5" s="265"/>
      <c r="J5" s="265"/>
      <c r="K5" s="265"/>
      <c r="L5" s="265"/>
      <c r="M5" s="265"/>
      <c r="N5" s="265"/>
      <c r="O5" s="265"/>
      <c r="P5" s="265"/>
      <c r="Q5" s="268"/>
      <c r="R5" s="273">
        <v>1712201</v>
      </c>
      <c r="S5" s="276"/>
      <c r="T5" s="276"/>
      <c r="U5" s="276"/>
      <c r="V5" s="276"/>
      <c r="W5" s="276"/>
      <c r="X5" s="276"/>
      <c r="Y5" s="278"/>
      <c r="Z5" s="281">
        <v>11.7</v>
      </c>
      <c r="AA5" s="281"/>
      <c r="AB5" s="281"/>
      <c r="AC5" s="281"/>
      <c r="AD5" s="286">
        <v>1648199</v>
      </c>
      <c r="AE5" s="286"/>
      <c r="AF5" s="286"/>
      <c r="AG5" s="286"/>
      <c r="AH5" s="286"/>
      <c r="AI5" s="286"/>
      <c r="AJ5" s="286"/>
      <c r="AK5" s="286"/>
      <c r="AL5" s="291">
        <v>24.8</v>
      </c>
      <c r="AM5" s="293"/>
      <c r="AN5" s="293"/>
      <c r="AO5" s="295"/>
      <c r="AP5" s="260" t="s">
        <v>315</v>
      </c>
      <c r="AQ5" s="265"/>
      <c r="AR5" s="265"/>
      <c r="AS5" s="265"/>
      <c r="AT5" s="265"/>
      <c r="AU5" s="265"/>
      <c r="AV5" s="265"/>
      <c r="AW5" s="265"/>
      <c r="AX5" s="265"/>
      <c r="AY5" s="265"/>
      <c r="AZ5" s="265"/>
      <c r="BA5" s="265"/>
      <c r="BB5" s="265"/>
      <c r="BC5" s="265"/>
      <c r="BD5" s="265"/>
      <c r="BE5" s="265"/>
      <c r="BF5" s="268"/>
      <c r="BG5" s="274">
        <v>1623674</v>
      </c>
      <c r="BH5" s="217"/>
      <c r="BI5" s="217"/>
      <c r="BJ5" s="217"/>
      <c r="BK5" s="217"/>
      <c r="BL5" s="217"/>
      <c r="BM5" s="217"/>
      <c r="BN5" s="279"/>
      <c r="BO5" s="282">
        <v>94.8</v>
      </c>
      <c r="BP5" s="282"/>
      <c r="BQ5" s="282"/>
      <c r="BR5" s="282"/>
      <c r="BS5" s="287">
        <v>14967</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309</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136959</v>
      </c>
      <c r="S6" s="217"/>
      <c r="T6" s="217"/>
      <c r="U6" s="217"/>
      <c r="V6" s="217"/>
      <c r="W6" s="217"/>
      <c r="X6" s="217"/>
      <c r="Y6" s="279"/>
      <c r="Z6" s="282">
        <v>0.9</v>
      </c>
      <c r="AA6" s="282"/>
      <c r="AB6" s="282"/>
      <c r="AC6" s="282"/>
      <c r="AD6" s="287">
        <v>136959</v>
      </c>
      <c r="AE6" s="287"/>
      <c r="AF6" s="287"/>
      <c r="AG6" s="287"/>
      <c r="AH6" s="287"/>
      <c r="AI6" s="287"/>
      <c r="AJ6" s="287"/>
      <c r="AK6" s="287"/>
      <c r="AL6" s="283">
        <v>2.1</v>
      </c>
      <c r="AM6" s="238"/>
      <c r="AN6" s="238"/>
      <c r="AO6" s="296"/>
      <c r="AP6" s="261" t="s">
        <v>112</v>
      </c>
      <c r="AQ6" s="1"/>
      <c r="AR6" s="1"/>
      <c r="AS6" s="1"/>
      <c r="AT6" s="1"/>
      <c r="AU6" s="1"/>
      <c r="AV6" s="1"/>
      <c r="AW6" s="1"/>
      <c r="AX6" s="1"/>
      <c r="AY6" s="1"/>
      <c r="AZ6" s="1"/>
      <c r="BA6" s="1"/>
      <c r="BB6" s="1"/>
      <c r="BC6" s="1"/>
      <c r="BD6" s="1"/>
      <c r="BE6" s="1"/>
      <c r="BF6" s="269"/>
      <c r="BG6" s="274">
        <v>1623674</v>
      </c>
      <c r="BH6" s="217"/>
      <c r="BI6" s="217"/>
      <c r="BJ6" s="217"/>
      <c r="BK6" s="217"/>
      <c r="BL6" s="217"/>
      <c r="BM6" s="217"/>
      <c r="BN6" s="279"/>
      <c r="BO6" s="282">
        <v>94.8</v>
      </c>
      <c r="BP6" s="282"/>
      <c r="BQ6" s="282"/>
      <c r="BR6" s="282"/>
      <c r="BS6" s="287">
        <v>14967</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137758</v>
      </c>
      <c r="CS6" s="217"/>
      <c r="CT6" s="217"/>
      <c r="CU6" s="217"/>
      <c r="CV6" s="217"/>
      <c r="CW6" s="217"/>
      <c r="CX6" s="217"/>
      <c r="CY6" s="279"/>
      <c r="CZ6" s="291">
        <v>1</v>
      </c>
      <c r="DA6" s="293"/>
      <c r="DB6" s="293"/>
      <c r="DC6" s="337"/>
      <c r="DD6" s="288" t="s">
        <v>203</v>
      </c>
      <c r="DE6" s="217"/>
      <c r="DF6" s="217"/>
      <c r="DG6" s="217"/>
      <c r="DH6" s="217"/>
      <c r="DI6" s="217"/>
      <c r="DJ6" s="217"/>
      <c r="DK6" s="217"/>
      <c r="DL6" s="217"/>
      <c r="DM6" s="217"/>
      <c r="DN6" s="217"/>
      <c r="DO6" s="217"/>
      <c r="DP6" s="279"/>
      <c r="DQ6" s="288">
        <v>137758</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390</v>
      </c>
      <c r="S7" s="217"/>
      <c r="T7" s="217"/>
      <c r="U7" s="217"/>
      <c r="V7" s="217"/>
      <c r="W7" s="217"/>
      <c r="X7" s="217"/>
      <c r="Y7" s="279"/>
      <c r="Z7" s="282">
        <v>0</v>
      </c>
      <c r="AA7" s="282"/>
      <c r="AB7" s="282"/>
      <c r="AC7" s="282"/>
      <c r="AD7" s="287">
        <v>390</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624348</v>
      </c>
      <c r="BH7" s="217"/>
      <c r="BI7" s="217"/>
      <c r="BJ7" s="217"/>
      <c r="BK7" s="217"/>
      <c r="BL7" s="217"/>
      <c r="BM7" s="217"/>
      <c r="BN7" s="279"/>
      <c r="BO7" s="282">
        <v>36.5</v>
      </c>
      <c r="BP7" s="282"/>
      <c r="BQ7" s="282"/>
      <c r="BR7" s="282"/>
      <c r="BS7" s="287">
        <v>14967</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3972209</v>
      </c>
      <c r="CS7" s="217"/>
      <c r="CT7" s="217"/>
      <c r="CU7" s="217"/>
      <c r="CV7" s="217"/>
      <c r="CW7" s="217"/>
      <c r="CX7" s="217"/>
      <c r="CY7" s="279"/>
      <c r="CZ7" s="282">
        <v>28.4</v>
      </c>
      <c r="DA7" s="282"/>
      <c r="DB7" s="282"/>
      <c r="DC7" s="282"/>
      <c r="DD7" s="288">
        <v>71412</v>
      </c>
      <c r="DE7" s="217"/>
      <c r="DF7" s="217"/>
      <c r="DG7" s="217"/>
      <c r="DH7" s="217"/>
      <c r="DI7" s="217"/>
      <c r="DJ7" s="217"/>
      <c r="DK7" s="217"/>
      <c r="DL7" s="217"/>
      <c r="DM7" s="217"/>
      <c r="DN7" s="217"/>
      <c r="DO7" s="217"/>
      <c r="DP7" s="279"/>
      <c r="DQ7" s="288">
        <v>1728475</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4722</v>
      </c>
      <c r="S8" s="217"/>
      <c r="T8" s="217"/>
      <c r="U8" s="217"/>
      <c r="V8" s="217"/>
      <c r="W8" s="217"/>
      <c r="X8" s="217"/>
      <c r="Y8" s="279"/>
      <c r="Z8" s="282">
        <v>0</v>
      </c>
      <c r="AA8" s="282"/>
      <c r="AB8" s="282"/>
      <c r="AC8" s="282"/>
      <c r="AD8" s="287">
        <v>4722</v>
      </c>
      <c r="AE8" s="287"/>
      <c r="AF8" s="287"/>
      <c r="AG8" s="287"/>
      <c r="AH8" s="287"/>
      <c r="AI8" s="287"/>
      <c r="AJ8" s="287"/>
      <c r="AK8" s="287"/>
      <c r="AL8" s="283">
        <v>0.1</v>
      </c>
      <c r="AM8" s="238"/>
      <c r="AN8" s="238"/>
      <c r="AO8" s="296"/>
      <c r="AP8" s="261" t="s">
        <v>126</v>
      </c>
      <c r="AQ8" s="1"/>
      <c r="AR8" s="1"/>
      <c r="AS8" s="1"/>
      <c r="AT8" s="1"/>
      <c r="AU8" s="1"/>
      <c r="AV8" s="1"/>
      <c r="AW8" s="1"/>
      <c r="AX8" s="1"/>
      <c r="AY8" s="1"/>
      <c r="AZ8" s="1"/>
      <c r="BA8" s="1"/>
      <c r="BB8" s="1"/>
      <c r="BC8" s="1"/>
      <c r="BD8" s="1"/>
      <c r="BE8" s="1"/>
      <c r="BF8" s="269"/>
      <c r="BG8" s="274">
        <v>24060</v>
      </c>
      <c r="BH8" s="217"/>
      <c r="BI8" s="217"/>
      <c r="BJ8" s="217"/>
      <c r="BK8" s="217"/>
      <c r="BL8" s="217"/>
      <c r="BM8" s="217"/>
      <c r="BN8" s="279"/>
      <c r="BO8" s="282">
        <v>1.4</v>
      </c>
      <c r="BP8" s="282"/>
      <c r="BQ8" s="282"/>
      <c r="BR8" s="282"/>
      <c r="BS8" s="287" t="s">
        <v>203</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2727568</v>
      </c>
      <c r="CS8" s="217"/>
      <c r="CT8" s="217"/>
      <c r="CU8" s="217"/>
      <c r="CV8" s="217"/>
      <c r="CW8" s="217"/>
      <c r="CX8" s="217"/>
      <c r="CY8" s="279"/>
      <c r="CZ8" s="282">
        <v>19.5</v>
      </c>
      <c r="DA8" s="282"/>
      <c r="DB8" s="282"/>
      <c r="DC8" s="282"/>
      <c r="DD8" s="288">
        <v>7159</v>
      </c>
      <c r="DE8" s="217"/>
      <c r="DF8" s="217"/>
      <c r="DG8" s="217"/>
      <c r="DH8" s="217"/>
      <c r="DI8" s="217"/>
      <c r="DJ8" s="217"/>
      <c r="DK8" s="217"/>
      <c r="DL8" s="217"/>
      <c r="DM8" s="217"/>
      <c r="DN8" s="217"/>
      <c r="DO8" s="217"/>
      <c r="DP8" s="279"/>
      <c r="DQ8" s="288">
        <v>1626336</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5677</v>
      </c>
      <c r="S9" s="217"/>
      <c r="T9" s="217"/>
      <c r="U9" s="217"/>
      <c r="V9" s="217"/>
      <c r="W9" s="217"/>
      <c r="X9" s="217"/>
      <c r="Y9" s="279"/>
      <c r="Z9" s="282">
        <v>0</v>
      </c>
      <c r="AA9" s="282"/>
      <c r="AB9" s="282"/>
      <c r="AC9" s="282"/>
      <c r="AD9" s="287">
        <v>5677</v>
      </c>
      <c r="AE9" s="287"/>
      <c r="AF9" s="287"/>
      <c r="AG9" s="287"/>
      <c r="AH9" s="287"/>
      <c r="AI9" s="287"/>
      <c r="AJ9" s="287"/>
      <c r="AK9" s="287"/>
      <c r="AL9" s="283">
        <v>0.1</v>
      </c>
      <c r="AM9" s="238"/>
      <c r="AN9" s="238"/>
      <c r="AO9" s="296"/>
      <c r="AP9" s="261" t="s">
        <v>333</v>
      </c>
      <c r="AQ9" s="1"/>
      <c r="AR9" s="1"/>
      <c r="AS9" s="1"/>
      <c r="AT9" s="1"/>
      <c r="AU9" s="1"/>
      <c r="AV9" s="1"/>
      <c r="AW9" s="1"/>
      <c r="AX9" s="1"/>
      <c r="AY9" s="1"/>
      <c r="AZ9" s="1"/>
      <c r="BA9" s="1"/>
      <c r="BB9" s="1"/>
      <c r="BC9" s="1"/>
      <c r="BD9" s="1"/>
      <c r="BE9" s="1"/>
      <c r="BF9" s="269"/>
      <c r="BG9" s="274">
        <v>508732</v>
      </c>
      <c r="BH9" s="217"/>
      <c r="BI9" s="217"/>
      <c r="BJ9" s="217"/>
      <c r="BK9" s="217"/>
      <c r="BL9" s="217"/>
      <c r="BM9" s="217"/>
      <c r="BN9" s="279"/>
      <c r="BO9" s="282">
        <v>29.7</v>
      </c>
      <c r="BP9" s="282"/>
      <c r="BQ9" s="282"/>
      <c r="BR9" s="282"/>
      <c r="BS9" s="287" t="s">
        <v>203</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1104846</v>
      </c>
      <c r="CS9" s="217"/>
      <c r="CT9" s="217"/>
      <c r="CU9" s="217"/>
      <c r="CV9" s="217"/>
      <c r="CW9" s="217"/>
      <c r="CX9" s="217"/>
      <c r="CY9" s="279"/>
      <c r="CZ9" s="282">
        <v>7.9</v>
      </c>
      <c r="DA9" s="282"/>
      <c r="DB9" s="282"/>
      <c r="DC9" s="282"/>
      <c r="DD9" s="288">
        <v>4272</v>
      </c>
      <c r="DE9" s="217"/>
      <c r="DF9" s="217"/>
      <c r="DG9" s="217"/>
      <c r="DH9" s="217"/>
      <c r="DI9" s="217"/>
      <c r="DJ9" s="217"/>
      <c r="DK9" s="217"/>
      <c r="DL9" s="217"/>
      <c r="DM9" s="217"/>
      <c r="DN9" s="217"/>
      <c r="DO9" s="217"/>
      <c r="DP9" s="279"/>
      <c r="DQ9" s="288">
        <v>1001326</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194</v>
      </c>
      <c r="AQ10" s="1"/>
      <c r="AR10" s="1"/>
      <c r="AS10" s="1"/>
      <c r="AT10" s="1"/>
      <c r="AU10" s="1"/>
      <c r="AV10" s="1"/>
      <c r="AW10" s="1"/>
      <c r="AX10" s="1"/>
      <c r="AY10" s="1"/>
      <c r="AZ10" s="1"/>
      <c r="BA10" s="1"/>
      <c r="BB10" s="1"/>
      <c r="BC10" s="1"/>
      <c r="BD10" s="1"/>
      <c r="BE10" s="1"/>
      <c r="BF10" s="269"/>
      <c r="BG10" s="274">
        <v>39172</v>
      </c>
      <c r="BH10" s="217"/>
      <c r="BI10" s="217"/>
      <c r="BJ10" s="217"/>
      <c r="BK10" s="217"/>
      <c r="BL10" s="217"/>
      <c r="BM10" s="217"/>
      <c r="BN10" s="279"/>
      <c r="BO10" s="282">
        <v>2.2999999999999998</v>
      </c>
      <c r="BP10" s="282"/>
      <c r="BQ10" s="282"/>
      <c r="BR10" s="282"/>
      <c r="BS10" s="287" t="s">
        <v>203</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32968</v>
      </c>
      <c r="CS10" s="217"/>
      <c r="CT10" s="217"/>
      <c r="CU10" s="217"/>
      <c r="CV10" s="217"/>
      <c r="CW10" s="217"/>
      <c r="CX10" s="217"/>
      <c r="CY10" s="279"/>
      <c r="CZ10" s="282">
        <v>0.2</v>
      </c>
      <c r="DA10" s="282"/>
      <c r="DB10" s="282"/>
      <c r="DC10" s="282"/>
      <c r="DD10" s="288">
        <v>149</v>
      </c>
      <c r="DE10" s="217"/>
      <c r="DF10" s="217"/>
      <c r="DG10" s="217"/>
      <c r="DH10" s="217"/>
      <c r="DI10" s="217"/>
      <c r="DJ10" s="217"/>
      <c r="DK10" s="217"/>
      <c r="DL10" s="217"/>
      <c r="DM10" s="217"/>
      <c r="DN10" s="217"/>
      <c r="DO10" s="217"/>
      <c r="DP10" s="279"/>
      <c r="DQ10" s="288">
        <v>13576</v>
      </c>
      <c r="DR10" s="217"/>
      <c r="DS10" s="217"/>
      <c r="DT10" s="217"/>
      <c r="DU10" s="217"/>
      <c r="DV10" s="217"/>
      <c r="DW10" s="217"/>
      <c r="DX10" s="217"/>
      <c r="DY10" s="217"/>
      <c r="DZ10" s="217"/>
      <c r="EA10" s="217"/>
      <c r="EB10" s="217"/>
      <c r="EC10" s="326"/>
    </row>
    <row r="11" spans="2:143" ht="11.25" customHeight="1">
      <c r="B11" s="261" t="s">
        <v>110</v>
      </c>
      <c r="C11" s="1"/>
      <c r="D11" s="1"/>
      <c r="E11" s="1"/>
      <c r="F11" s="1"/>
      <c r="G11" s="1"/>
      <c r="H11" s="1"/>
      <c r="I11" s="1"/>
      <c r="J11" s="1"/>
      <c r="K11" s="1"/>
      <c r="L11" s="1"/>
      <c r="M11" s="1"/>
      <c r="N11" s="1"/>
      <c r="O11" s="1"/>
      <c r="P11" s="1"/>
      <c r="Q11" s="269"/>
      <c r="R11" s="274">
        <v>378347</v>
      </c>
      <c r="S11" s="217"/>
      <c r="T11" s="217"/>
      <c r="U11" s="217"/>
      <c r="V11" s="217"/>
      <c r="W11" s="217"/>
      <c r="X11" s="217"/>
      <c r="Y11" s="279"/>
      <c r="Z11" s="283">
        <v>2.6</v>
      </c>
      <c r="AA11" s="238"/>
      <c r="AB11" s="238"/>
      <c r="AC11" s="285"/>
      <c r="AD11" s="288">
        <v>378347</v>
      </c>
      <c r="AE11" s="217"/>
      <c r="AF11" s="217"/>
      <c r="AG11" s="217"/>
      <c r="AH11" s="217"/>
      <c r="AI11" s="217"/>
      <c r="AJ11" s="217"/>
      <c r="AK11" s="279"/>
      <c r="AL11" s="283">
        <v>5.7</v>
      </c>
      <c r="AM11" s="238"/>
      <c r="AN11" s="238"/>
      <c r="AO11" s="296"/>
      <c r="AP11" s="261" t="s">
        <v>337</v>
      </c>
      <c r="AQ11" s="1"/>
      <c r="AR11" s="1"/>
      <c r="AS11" s="1"/>
      <c r="AT11" s="1"/>
      <c r="AU11" s="1"/>
      <c r="AV11" s="1"/>
      <c r="AW11" s="1"/>
      <c r="AX11" s="1"/>
      <c r="AY11" s="1"/>
      <c r="AZ11" s="1"/>
      <c r="BA11" s="1"/>
      <c r="BB11" s="1"/>
      <c r="BC11" s="1"/>
      <c r="BD11" s="1"/>
      <c r="BE11" s="1"/>
      <c r="BF11" s="269"/>
      <c r="BG11" s="274">
        <v>52384</v>
      </c>
      <c r="BH11" s="217"/>
      <c r="BI11" s="217"/>
      <c r="BJ11" s="217"/>
      <c r="BK11" s="217"/>
      <c r="BL11" s="217"/>
      <c r="BM11" s="217"/>
      <c r="BN11" s="279"/>
      <c r="BO11" s="282">
        <v>3.1</v>
      </c>
      <c r="BP11" s="282"/>
      <c r="BQ11" s="282"/>
      <c r="BR11" s="282"/>
      <c r="BS11" s="287">
        <v>14967</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939601</v>
      </c>
      <c r="CS11" s="217"/>
      <c r="CT11" s="217"/>
      <c r="CU11" s="217"/>
      <c r="CV11" s="217"/>
      <c r="CW11" s="217"/>
      <c r="CX11" s="217"/>
      <c r="CY11" s="279"/>
      <c r="CZ11" s="282">
        <v>6.7</v>
      </c>
      <c r="DA11" s="282"/>
      <c r="DB11" s="282"/>
      <c r="DC11" s="282"/>
      <c r="DD11" s="288">
        <v>240208</v>
      </c>
      <c r="DE11" s="217"/>
      <c r="DF11" s="217"/>
      <c r="DG11" s="217"/>
      <c r="DH11" s="217"/>
      <c r="DI11" s="217"/>
      <c r="DJ11" s="217"/>
      <c r="DK11" s="217"/>
      <c r="DL11" s="217"/>
      <c r="DM11" s="217"/>
      <c r="DN11" s="217"/>
      <c r="DO11" s="217"/>
      <c r="DP11" s="279"/>
      <c r="DQ11" s="288">
        <v>348060</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t="s">
        <v>203</v>
      </c>
      <c r="S12" s="217"/>
      <c r="T12" s="217"/>
      <c r="U12" s="217"/>
      <c r="V12" s="217"/>
      <c r="W12" s="217"/>
      <c r="X12" s="217"/>
      <c r="Y12" s="279"/>
      <c r="Z12" s="282" t="s">
        <v>203</v>
      </c>
      <c r="AA12" s="282"/>
      <c r="AB12" s="282"/>
      <c r="AC12" s="282"/>
      <c r="AD12" s="287" t="s">
        <v>203</v>
      </c>
      <c r="AE12" s="287"/>
      <c r="AF12" s="287"/>
      <c r="AG12" s="287"/>
      <c r="AH12" s="287"/>
      <c r="AI12" s="287"/>
      <c r="AJ12" s="287"/>
      <c r="AK12" s="287"/>
      <c r="AL12" s="283" t="s">
        <v>203</v>
      </c>
      <c r="AM12" s="238"/>
      <c r="AN12" s="238"/>
      <c r="AO12" s="296"/>
      <c r="AP12" s="261" t="s">
        <v>342</v>
      </c>
      <c r="AQ12" s="1"/>
      <c r="AR12" s="1"/>
      <c r="AS12" s="1"/>
      <c r="AT12" s="1"/>
      <c r="AU12" s="1"/>
      <c r="AV12" s="1"/>
      <c r="AW12" s="1"/>
      <c r="AX12" s="1"/>
      <c r="AY12" s="1"/>
      <c r="AZ12" s="1"/>
      <c r="BA12" s="1"/>
      <c r="BB12" s="1"/>
      <c r="BC12" s="1"/>
      <c r="BD12" s="1"/>
      <c r="BE12" s="1"/>
      <c r="BF12" s="269"/>
      <c r="BG12" s="274">
        <v>779838</v>
      </c>
      <c r="BH12" s="217"/>
      <c r="BI12" s="217"/>
      <c r="BJ12" s="217"/>
      <c r="BK12" s="217"/>
      <c r="BL12" s="217"/>
      <c r="BM12" s="217"/>
      <c r="BN12" s="279"/>
      <c r="BO12" s="282">
        <v>45.5</v>
      </c>
      <c r="BP12" s="282"/>
      <c r="BQ12" s="282"/>
      <c r="BR12" s="282"/>
      <c r="BS12" s="287" t="s">
        <v>203</v>
      </c>
      <c r="BT12" s="287"/>
      <c r="BU12" s="287"/>
      <c r="BV12" s="287"/>
      <c r="BW12" s="287"/>
      <c r="BX12" s="287"/>
      <c r="BY12" s="287"/>
      <c r="BZ12" s="287"/>
      <c r="CA12" s="287"/>
      <c r="CB12" s="325"/>
      <c r="CD12" s="261" t="s">
        <v>96</v>
      </c>
      <c r="CE12" s="1"/>
      <c r="CF12" s="1"/>
      <c r="CG12" s="1"/>
      <c r="CH12" s="1"/>
      <c r="CI12" s="1"/>
      <c r="CJ12" s="1"/>
      <c r="CK12" s="1"/>
      <c r="CL12" s="1"/>
      <c r="CM12" s="1"/>
      <c r="CN12" s="1"/>
      <c r="CO12" s="1"/>
      <c r="CP12" s="1"/>
      <c r="CQ12" s="269"/>
      <c r="CR12" s="274">
        <v>468113</v>
      </c>
      <c r="CS12" s="217"/>
      <c r="CT12" s="217"/>
      <c r="CU12" s="217"/>
      <c r="CV12" s="217"/>
      <c r="CW12" s="217"/>
      <c r="CX12" s="217"/>
      <c r="CY12" s="279"/>
      <c r="CZ12" s="282">
        <v>3.3</v>
      </c>
      <c r="DA12" s="282"/>
      <c r="DB12" s="282"/>
      <c r="DC12" s="282"/>
      <c r="DD12" s="288">
        <v>60677</v>
      </c>
      <c r="DE12" s="217"/>
      <c r="DF12" s="217"/>
      <c r="DG12" s="217"/>
      <c r="DH12" s="217"/>
      <c r="DI12" s="217"/>
      <c r="DJ12" s="217"/>
      <c r="DK12" s="217"/>
      <c r="DL12" s="217"/>
      <c r="DM12" s="217"/>
      <c r="DN12" s="217"/>
      <c r="DO12" s="217"/>
      <c r="DP12" s="279"/>
      <c r="DQ12" s="288">
        <v>289538</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344</v>
      </c>
      <c r="AQ13" s="1"/>
      <c r="AR13" s="1"/>
      <c r="AS13" s="1"/>
      <c r="AT13" s="1"/>
      <c r="AU13" s="1"/>
      <c r="AV13" s="1"/>
      <c r="AW13" s="1"/>
      <c r="AX13" s="1"/>
      <c r="AY13" s="1"/>
      <c r="AZ13" s="1"/>
      <c r="BA13" s="1"/>
      <c r="BB13" s="1"/>
      <c r="BC13" s="1"/>
      <c r="BD13" s="1"/>
      <c r="BE13" s="1"/>
      <c r="BF13" s="269"/>
      <c r="BG13" s="274">
        <v>768588</v>
      </c>
      <c r="BH13" s="217"/>
      <c r="BI13" s="217"/>
      <c r="BJ13" s="217"/>
      <c r="BK13" s="217"/>
      <c r="BL13" s="217"/>
      <c r="BM13" s="217"/>
      <c r="BN13" s="279"/>
      <c r="BO13" s="282">
        <v>44.9</v>
      </c>
      <c r="BP13" s="282"/>
      <c r="BQ13" s="282"/>
      <c r="BR13" s="282"/>
      <c r="BS13" s="287" t="s">
        <v>203</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1386183</v>
      </c>
      <c r="CS13" s="217"/>
      <c r="CT13" s="217"/>
      <c r="CU13" s="217"/>
      <c r="CV13" s="217"/>
      <c r="CW13" s="217"/>
      <c r="CX13" s="217"/>
      <c r="CY13" s="279"/>
      <c r="CZ13" s="282">
        <v>9.9</v>
      </c>
      <c r="DA13" s="282"/>
      <c r="DB13" s="282"/>
      <c r="DC13" s="282"/>
      <c r="DD13" s="288">
        <v>518356</v>
      </c>
      <c r="DE13" s="217"/>
      <c r="DF13" s="217"/>
      <c r="DG13" s="217"/>
      <c r="DH13" s="217"/>
      <c r="DI13" s="217"/>
      <c r="DJ13" s="217"/>
      <c r="DK13" s="217"/>
      <c r="DL13" s="217"/>
      <c r="DM13" s="217"/>
      <c r="DN13" s="217"/>
      <c r="DO13" s="217"/>
      <c r="DP13" s="279"/>
      <c r="DQ13" s="288">
        <v>815507</v>
      </c>
      <c r="DR13" s="217"/>
      <c r="DS13" s="217"/>
      <c r="DT13" s="217"/>
      <c r="DU13" s="217"/>
      <c r="DV13" s="217"/>
      <c r="DW13" s="217"/>
      <c r="DX13" s="217"/>
      <c r="DY13" s="217"/>
      <c r="DZ13" s="217"/>
      <c r="EA13" s="217"/>
      <c r="EB13" s="217"/>
      <c r="EC13" s="326"/>
    </row>
    <row r="14" spans="2:143" ht="11.25" customHeight="1">
      <c r="B14" s="261" t="s">
        <v>347</v>
      </c>
      <c r="C14" s="1"/>
      <c r="D14" s="1"/>
      <c r="E14" s="1"/>
      <c r="F14" s="1"/>
      <c r="G14" s="1"/>
      <c r="H14" s="1"/>
      <c r="I14" s="1"/>
      <c r="J14" s="1"/>
      <c r="K14" s="1"/>
      <c r="L14" s="1"/>
      <c r="M14" s="1"/>
      <c r="N14" s="1"/>
      <c r="O14" s="1"/>
      <c r="P14" s="1"/>
      <c r="Q14" s="269"/>
      <c r="R14" s="274">
        <v>1047</v>
      </c>
      <c r="S14" s="217"/>
      <c r="T14" s="217"/>
      <c r="U14" s="217"/>
      <c r="V14" s="217"/>
      <c r="W14" s="217"/>
      <c r="X14" s="217"/>
      <c r="Y14" s="279"/>
      <c r="Z14" s="282">
        <v>0</v>
      </c>
      <c r="AA14" s="282"/>
      <c r="AB14" s="282"/>
      <c r="AC14" s="282"/>
      <c r="AD14" s="287">
        <v>1047</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68807</v>
      </c>
      <c r="BH14" s="217"/>
      <c r="BI14" s="217"/>
      <c r="BJ14" s="217"/>
      <c r="BK14" s="217"/>
      <c r="BL14" s="217"/>
      <c r="BM14" s="217"/>
      <c r="BN14" s="279"/>
      <c r="BO14" s="282">
        <v>4</v>
      </c>
      <c r="BP14" s="282"/>
      <c r="BQ14" s="282"/>
      <c r="BR14" s="282"/>
      <c r="BS14" s="287" t="s">
        <v>203</v>
      </c>
      <c r="BT14" s="287"/>
      <c r="BU14" s="287"/>
      <c r="BV14" s="287"/>
      <c r="BW14" s="287"/>
      <c r="BX14" s="287"/>
      <c r="BY14" s="287"/>
      <c r="BZ14" s="287"/>
      <c r="CA14" s="287"/>
      <c r="CB14" s="325"/>
      <c r="CD14" s="261" t="s">
        <v>71</v>
      </c>
      <c r="CE14" s="1"/>
      <c r="CF14" s="1"/>
      <c r="CG14" s="1"/>
      <c r="CH14" s="1"/>
      <c r="CI14" s="1"/>
      <c r="CJ14" s="1"/>
      <c r="CK14" s="1"/>
      <c r="CL14" s="1"/>
      <c r="CM14" s="1"/>
      <c r="CN14" s="1"/>
      <c r="CO14" s="1"/>
      <c r="CP14" s="1"/>
      <c r="CQ14" s="269"/>
      <c r="CR14" s="274">
        <v>664051</v>
      </c>
      <c r="CS14" s="217"/>
      <c r="CT14" s="217"/>
      <c r="CU14" s="217"/>
      <c r="CV14" s="217"/>
      <c r="CW14" s="217"/>
      <c r="CX14" s="217"/>
      <c r="CY14" s="279"/>
      <c r="CZ14" s="282">
        <v>4.7</v>
      </c>
      <c r="DA14" s="282"/>
      <c r="DB14" s="282"/>
      <c r="DC14" s="282"/>
      <c r="DD14" s="288">
        <v>155049</v>
      </c>
      <c r="DE14" s="217"/>
      <c r="DF14" s="217"/>
      <c r="DG14" s="217"/>
      <c r="DH14" s="217"/>
      <c r="DI14" s="217"/>
      <c r="DJ14" s="217"/>
      <c r="DK14" s="217"/>
      <c r="DL14" s="217"/>
      <c r="DM14" s="217"/>
      <c r="DN14" s="217"/>
      <c r="DO14" s="217"/>
      <c r="DP14" s="279"/>
      <c r="DQ14" s="288">
        <v>353076</v>
      </c>
      <c r="DR14" s="217"/>
      <c r="DS14" s="217"/>
      <c r="DT14" s="217"/>
      <c r="DU14" s="217"/>
      <c r="DV14" s="217"/>
      <c r="DW14" s="217"/>
      <c r="DX14" s="217"/>
      <c r="DY14" s="217"/>
      <c r="DZ14" s="217"/>
      <c r="EA14" s="217"/>
      <c r="EB14" s="217"/>
      <c r="EC14" s="326"/>
    </row>
    <row r="15" spans="2:143" ht="11.25" customHeight="1">
      <c r="B15" s="261" t="s">
        <v>316</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349</v>
      </c>
      <c r="AQ15" s="1"/>
      <c r="AR15" s="1"/>
      <c r="AS15" s="1"/>
      <c r="AT15" s="1"/>
      <c r="AU15" s="1"/>
      <c r="AV15" s="1"/>
      <c r="AW15" s="1"/>
      <c r="AX15" s="1"/>
      <c r="AY15" s="1"/>
      <c r="AZ15" s="1"/>
      <c r="BA15" s="1"/>
      <c r="BB15" s="1"/>
      <c r="BC15" s="1"/>
      <c r="BD15" s="1"/>
      <c r="BE15" s="1"/>
      <c r="BF15" s="269"/>
      <c r="BG15" s="274">
        <v>150681</v>
      </c>
      <c r="BH15" s="217"/>
      <c r="BI15" s="217"/>
      <c r="BJ15" s="217"/>
      <c r="BK15" s="217"/>
      <c r="BL15" s="217"/>
      <c r="BM15" s="217"/>
      <c r="BN15" s="279"/>
      <c r="BO15" s="282">
        <v>8.8000000000000007</v>
      </c>
      <c r="BP15" s="282"/>
      <c r="BQ15" s="282"/>
      <c r="BR15" s="282"/>
      <c r="BS15" s="287" t="s">
        <v>203</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1208650</v>
      </c>
      <c r="CS15" s="217"/>
      <c r="CT15" s="217"/>
      <c r="CU15" s="217"/>
      <c r="CV15" s="217"/>
      <c r="CW15" s="217"/>
      <c r="CX15" s="217"/>
      <c r="CY15" s="279"/>
      <c r="CZ15" s="282">
        <v>8.6</v>
      </c>
      <c r="DA15" s="282"/>
      <c r="DB15" s="282"/>
      <c r="DC15" s="282"/>
      <c r="DD15" s="288">
        <v>187617</v>
      </c>
      <c r="DE15" s="217"/>
      <c r="DF15" s="217"/>
      <c r="DG15" s="217"/>
      <c r="DH15" s="217"/>
      <c r="DI15" s="217"/>
      <c r="DJ15" s="217"/>
      <c r="DK15" s="217"/>
      <c r="DL15" s="217"/>
      <c r="DM15" s="217"/>
      <c r="DN15" s="217"/>
      <c r="DO15" s="217"/>
      <c r="DP15" s="279"/>
      <c r="DQ15" s="288">
        <v>595623</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13883</v>
      </c>
      <c r="S16" s="217"/>
      <c r="T16" s="217"/>
      <c r="U16" s="217"/>
      <c r="V16" s="217"/>
      <c r="W16" s="217"/>
      <c r="X16" s="217"/>
      <c r="Y16" s="279"/>
      <c r="Z16" s="282">
        <v>0.1</v>
      </c>
      <c r="AA16" s="282"/>
      <c r="AB16" s="282"/>
      <c r="AC16" s="282"/>
      <c r="AD16" s="287">
        <v>13883</v>
      </c>
      <c r="AE16" s="287"/>
      <c r="AF16" s="287"/>
      <c r="AG16" s="287"/>
      <c r="AH16" s="287"/>
      <c r="AI16" s="287"/>
      <c r="AJ16" s="287"/>
      <c r="AK16" s="287"/>
      <c r="AL16" s="283">
        <v>0.2</v>
      </c>
      <c r="AM16" s="238"/>
      <c r="AN16" s="238"/>
      <c r="AO16" s="296"/>
      <c r="AP16" s="261" t="s">
        <v>352</v>
      </c>
      <c r="AQ16" s="1"/>
      <c r="AR16" s="1"/>
      <c r="AS16" s="1"/>
      <c r="AT16" s="1"/>
      <c r="AU16" s="1"/>
      <c r="AV16" s="1"/>
      <c r="AW16" s="1"/>
      <c r="AX16" s="1"/>
      <c r="AY16" s="1"/>
      <c r="AZ16" s="1"/>
      <c r="BA16" s="1"/>
      <c r="BB16" s="1"/>
      <c r="BC16" s="1"/>
      <c r="BD16" s="1"/>
      <c r="BE16" s="1"/>
      <c r="BF16" s="269"/>
      <c r="BG16" s="274" t="s">
        <v>203</v>
      </c>
      <c r="BH16" s="217"/>
      <c r="BI16" s="217"/>
      <c r="BJ16" s="217"/>
      <c r="BK16" s="217"/>
      <c r="BL16" s="217"/>
      <c r="BM16" s="217"/>
      <c r="BN16" s="279"/>
      <c r="BO16" s="282" t="s">
        <v>203</v>
      </c>
      <c r="BP16" s="282"/>
      <c r="BQ16" s="282"/>
      <c r="BR16" s="282"/>
      <c r="BS16" s="287" t="s">
        <v>203</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10423</v>
      </c>
      <c r="CS16" s="217"/>
      <c r="CT16" s="217"/>
      <c r="CU16" s="217"/>
      <c r="CV16" s="217"/>
      <c r="CW16" s="217"/>
      <c r="CX16" s="217"/>
      <c r="CY16" s="279"/>
      <c r="CZ16" s="282">
        <v>0.1</v>
      </c>
      <c r="DA16" s="282"/>
      <c r="DB16" s="282"/>
      <c r="DC16" s="282"/>
      <c r="DD16" s="288" t="s">
        <v>203</v>
      </c>
      <c r="DE16" s="217"/>
      <c r="DF16" s="217"/>
      <c r="DG16" s="217"/>
      <c r="DH16" s="217"/>
      <c r="DI16" s="217"/>
      <c r="DJ16" s="217"/>
      <c r="DK16" s="217"/>
      <c r="DL16" s="217"/>
      <c r="DM16" s="217"/>
      <c r="DN16" s="217"/>
      <c r="DO16" s="217"/>
      <c r="DP16" s="279"/>
      <c r="DQ16" s="288">
        <v>5181</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25164</v>
      </c>
      <c r="S17" s="217"/>
      <c r="T17" s="217"/>
      <c r="U17" s="217"/>
      <c r="V17" s="217"/>
      <c r="W17" s="217"/>
      <c r="X17" s="217"/>
      <c r="Y17" s="279"/>
      <c r="Z17" s="282">
        <v>0.2</v>
      </c>
      <c r="AA17" s="282"/>
      <c r="AB17" s="282"/>
      <c r="AC17" s="282"/>
      <c r="AD17" s="287">
        <v>25164</v>
      </c>
      <c r="AE17" s="287"/>
      <c r="AF17" s="287"/>
      <c r="AG17" s="287"/>
      <c r="AH17" s="287"/>
      <c r="AI17" s="287"/>
      <c r="AJ17" s="287"/>
      <c r="AK17" s="287"/>
      <c r="AL17" s="283">
        <v>0.4</v>
      </c>
      <c r="AM17" s="238"/>
      <c r="AN17" s="238"/>
      <c r="AO17" s="296"/>
      <c r="AP17" s="261" t="s">
        <v>355</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1328259</v>
      </c>
      <c r="CS17" s="217"/>
      <c r="CT17" s="217"/>
      <c r="CU17" s="217"/>
      <c r="CV17" s="217"/>
      <c r="CW17" s="217"/>
      <c r="CX17" s="217"/>
      <c r="CY17" s="279"/>
      <c r="CZ17" s="282">
        <v>9.5</v>
      </c>
      <c r="DA17" s="282"/>
      <c r="DB17" s="282"/>
      <c r="DC17" s="282"/>
      <c r="DD17" s="288" t="s">
        <v>203</v>
      </c>
      <c r="DE17" s="217"/>
      <c r="DF17" s="217"/>
      <c r="DG17" s="217"/>
      <c r="DH17" s="217"/>
      <c r="DI17" s="217"/>
      <c r="DJ17" s="217"/>
      <c r="DK17" s="217"/>
      <c r="DL17" s="217"/>
      <c r="DM17" s="217"/>
      <c r="DN17" s="217"/>
      <c r="DO17" s="217"/>
      <c r="DP17" s="279"/>
      <c r="DQ17" s="288">
        <v>1282096</v>
      </c>
      <c r="DR17" s="217"/>
      <c r="DS17" s="217"/>
      <c r="DT17" s="217"/>
      <c r="DU17" s="217"/>
      <c r="DV17" s="217"/>
      <c r="DW17" s="217"/>
      <c r="DX17" s="217"/>
      <c r="DY17" s="217"/>
      <c r="DZ17" s="217"/>
      <c r="EA17" s="217"/>
      <c r="EB17" s="217"/>
      <c r="EC17" s="326"/>
    </row>
    <row r="18" spans="2:133" ht="11.25" customHeight="1">
      <c r="B18" s="261" t="s">
        <v>359</v>
      </c>
      <c r="C18" s="1"/>
      <c r="D18" s="1"/>
      <c r="E18" s="1"/>
      <c r="F18" s="1"/>
      <c r="G18" s="1"/>
      <c r="H18" s="1"/>
      <c r="I18" s="1"/>
      <c r="J18" s="1"/>
      <c r="K18" s="1"/>
      <c r="L18" s="1"/>
      <c r="M18" s="1"/>
      <c r="N18" s="1"/>
      <c r="O18" s="1"/>
      <c r="P18" s="1"/>
      <c r="Q18" s="269"/>
      <c r="R18" s="274">
        <v>12506</v>
      </c>
      <c r="S18" s="217"/>
      <c r="T18" s="217"/>
      <c r="U18" s="217"/>
      <c r="V18" s="217"/>
      <c r="W18" s="217"/>
      <c r="X18" s="217"/>
      <c r="Y18" s="279"/>
      <c r="Z18" s="282">
        <v>0.1</v>
      </c>
      <c r="AA18" s="282"/>
      <c r="AB18" s="282"/>
      <c r="AC18" s="282"/>
      <c r="AD18" s="287">
        <v>12506</v>
      </c>
      <c r="AE18" s="287"/>
      <c r="AF18" s="287"/>
      <c r="AG18" s="287"/>
      <c r="AH18" s="287"/>
      <c r="AI18" s="287"/>
      <c r="AJ18" s="287"/>
      <c r="AK18" s="287"/>
      <c r="AL18" s="283">
        <v>0.2</v>
      </c>
      <c r="AM18" s="238"/>
      <c r="AN18" s="238"/>
      <c r="AO18" s="296"/>
      <c r="AP18" s="261" t="s">
        <v>106</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6463</v>
      </c>
      <c r="S19" s="217"/>
      <c r="T19" s="217"/>
      <c r="U19" s="217"/>
      <c r="V19" s="217"/>
      <c r="W19" s="217"/>
      <c r="X19" s="217"/>
      <c r="Y19" s="279"/>
      <c r="Z19" s="282">
        <v>0</v>
      </c>
      <c r="AA19" s="282"/>
      <c r="AB19" s="282"/>
      <c r="AC19" s="282"/>
      <c r="AD19" s="287">
        <v>6463</v>
      </c>
      <c r="AE19" s="287"/>
      <c r="AF19" s="287"/>
      <c r="AG19" s="287"/>
      <c r="AH19" s="287"/>
      <c r="AI19" s="287"/>
      <c r="AJ19" s="287"/>
      <c r="AK19" s="287"/>
      <c r="AL19" s="283">
        <v>0.1</v>
      </c>
      <c r="AM19" s="238"/>
      <c r="AN19" s="238"/>
      <c r="AO19" s="296"/>
      <c r="AP19" s="261" t="s">
        <v>253</v>
      </c>
      <c r="AQ19" s="1"/>
      <c r="AR19" s="1"/>
      <c r="AS19" s="1"/>
      <c r="AT19" s="1"/>
      <c r="AU19" s="1"/>
      <c r="AV19" s="1"/>
      <c r="AW19" s="1"/>
      <c r="AX19" s="1"/>
      <c r="AY19" s="1"/>
      <c r="AZ19" s="1"/>
      <c r="BA19" s="1"/>
      <c r="BB19" s="1"/>
      <c r="BC19" s="1"/>
      <c r="BD19" s="1"/>
      <c r="BE19" s="1"/>
      <c r="BF19" s="269"/>
      <c r="BG19" s="274">
        <v>88527</v>
      </c>
      <c r="BH19" s="217"/>
      <c r="BI19" s="217"/>
      <c r="BJ19" s="217"/>
      <c r="BK19" s="217"/>
      <c r="BL19" s="217"/>
      <c r="BM19" s="217"/>
      <c r="BN19" s="279"/>
      <c r="BO19" s="282">
        <v>5.2</v>
      </c>
      <c r="BP19" s="282"/>
      <c r="BQ19" s="282"/>
      <c r="BR19" s="282"/>
      <c r="BS19" s="287" t="s">
        <v>203</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6043</v>
      </c>
      <c r="S20" s="217"/>
      <c r="T20" s="217"/>
      <c r="U20" s="217"/>
      <c r="V20" s="217"/>
      <c r="W20" s="217"/>
      <c r="X20" s="217"/>
      <c r="Y20" s="279"/>
      <c r="Z20" s="282">
        <v>0</v>
      </c>
      <c r="AA20" s="282"/>
      <c r="AB20" s="282"/>
      <c r="AC20" s="282"/>
      <c r="AD20" s="287">
        <v>6043</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88527</v>
      </c>
      <c r="BH20" s="217"/>
      <c r="BI20" s="217"/>
      <c r="BJ20" s="217"/>
      <c r="BK20" s="217"/>
      <c r="BL20" s="217"/>
      <c r="BM20" s="217"/>
      <c r="BN20" s="279"/>
      <c r="BO20" s="282">
        <v>5.2</v>
      </c>
      <c r="BP20" s="282"/>
      <c r="BQ20" s="282"/>
      <c r="BR20" s="282"/>
      <c r="BS20" s="287" t="s">
        <v>203</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13980629</v>
      </c>
      <c r="CS20" s="217"/>
      <c r="CT20" s="217"/>
      <c r="CU20" s="217"/>
      <c r="CV20" s="217"/>
      <c r="CW20" s="217"/>
      <c r="CX20" s="217"/>
      <c r="CY20" s="279"/>
      <c r="CZ20" s="282">
        <v>100</v>
      </c>
      <c r="DA20" s="282"/>
      <c r="DB20" s="282"/>
      <c r="DC20" s="282"/>
      <c r="DD20" s="288">
        <v>1244899</v>
      </c>
      <c r="DE20" s="217"/>
      <c r="DF20" s="217"/>
      <c r="DG20" s="217"/>
      <c r="DH20" s="217"/>
      <c r="DI20" s="217"/>
      <c r="DJ20" s="217"/>
      <c r="DK20" s="217"/>
      <c r="DL20" s="217"/>
      <c r="DM20" s="217"/>
      <c r="DN20" s="217"/>
      <c r="DO20" s="217"/>
      <c r="DP20" s="279"/>
      <c r="DQ20" s="288">
        <v>8196552</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5198567</v>
      </c>
      <c r="S21" s="217"/>
      <c r="T21" s="217"/>
      <c r="U21" s="217"/>
      <c r="V21" s="217"/>
      <c r="W21" s="217"/>
      <c r="X21" s="217"/>
      <c r="Y21" s="279"/>
      <c r="Z21" s="282">
        <v>35.5</v>
      </c>
      <c r="AA21" s="282"/>
      <c r="AB21" s="282"/>
      <c r="AC21" s="282"/>
      <c r="AD21" s="287">
        <v>4407589</v>
      </c>
      <c r="AE21" s="287"/>
      <c r="AF21" s="287"/>
      <c r="AG21" s="287"/>
      <c r="AH21" s="287"/>
      <c r="AI21" s="287"/>
      <c r="AJ21" s="287"/>
      <c r="AK21" s="287"/>
      <c r="AL21" s="283">
        <v>66.3</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24525</v>
      </c>
      <c r="BH21" s="217"/>
      <c r="BI21" s="217"/>
      <c r="BJ21" s="217"/>
      <c r="BK21" s="217"/>
      <c r="BL21" s="217"/>
      <c r="BM21" s="217"/>
      <c r="BN21" s="279"/>
      <c r="BO21" s="282">
        <v>1.4</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4407589</v>
      </c>
      <c r="S22" s="217"/>
      <c r="T22" s="217"/>
      <c r="U22" s="217"/>
      <c r="V22" s="217"/>
      <c r="W22" s="217"/>
      <c r="X22" s="217"/>
      <c r="Y22" s="279"/>
      <c r="Z22" s="282">
        <v>30.1</v>
      </c>
      <c r="AA22" s="282"/>
      <c r="AB22" s="282"/>
      <c r="AC22" s="282"/>
      <c r="AD22" s="287">
        <v>4407589</v>
      </c>
      <c r="AE22" s="287"/>
      <c r="AF22" s="287"/>
      <c r="AG22" s="287"/>
      <c r="AH22" s="287"/>
      <c r="AI22" s="287"/>
      <c r="AJ22" s="287"/>
      <c r="AK22" s="287"/>
      <c r="AL22" s="283">
        <v>66.3</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790978</v>
      </c>
      <c r="S23" s="217"/>
      <c r="T23" s="217"/>
      <c r="U23" s="217"/>
      <c r="V23" s="217"/>
      <c r="W23" s="217"/>
      <c r="X23" s="217"/>
      <c r="Y23" s="279"/>
      <c r="Z23" s="282">
        <v>5.4</v>
      </c>
      <c r="AA23" s="282"/>
      <c r="AB23" s="282"/>
      <c r="AC23" s="282"/>
      <c r="AD23" s="287" t="s">
        <v>203</v>
      </c>
      <c r="AE23" s="287"/>
      <c r="AF23" s="287"/>
      <c r="AG23" s="287"/>
      <c r="AH23" s="287"/>
      <c r="AI23" s="287"/>
      <c r="AJ23" s="287"/>
      <c r="AK23" s="287"/>
      <c r="AL23" s="283" t="s">
        <v>203</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64002</v>
      </c>
      <c r="BH23" s="217"/>
      <c r="BI23" s="217"/>
      <c r="BJ23" s="217"/>
      <c r="BK23" s="217"/>
      <c r="BL23" s="217"/>
      <c r="BM23" s="217"/>
      <c r="BN23" s="279"/>
      <c r="BO23" s="282">
        <v>3.7</v>
      </c>
      <c r="BP23" s="282"/>
      <c r="BQ23" s="282"/>
      <c r="BR23" s="282"/>
      <c r="BS23" s="287" t="s">
        <v>203</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374</v>
      </c>
      <c r="DA23" s="139"/>
      <c r="DB23" s="139"/>
      <c r="DC23" s="144"/>
      <c r="DD23" s="182" t="s">
        <v>298</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5013546</v>
      </c>
      <c r="CS24" s="276"/>
      <c r="CT24" s="276"/>
      <c r="CU24" s="276"/>
      <c r="CV24" s="276"/>
      <c r="CW24" s="276"/>
      <c r="CX24" s="276"/>
      <c r="CY24" s="278"/>
      <c r="CZ24" s="291">
        <v>35.9</v>
      </c>
      <c r="DA24" s="293"/>
      <c r="DB24" s="293"/>
      <c r="DC24" s="337"/>
      <c r="DD24" s="341">
        <v>3783591</v>
      </c>
      <c r="DE24" s="276"/>
      <c r="DF24" s="276"/>
      <c r="DG24" s="276"/>
      <c r="DH24" s="276"/>
      <c r="DI24" s="276"/>
      <c r="DJ24" s="276"/>
      <c r="DK24" s="278"/>
      <c r="DL24" s="341">
        <v>3514412</v>
      </c>
      <c r="DM24" s="276"/>
      <c r="DN24" s="276"/>
      <c r="DO24" s="276"/>
      <c r="DP24" s="276"/>
      <c r="DQ24" s="276"/>
      <c r="DR24" s="276"/>
      <c r="DS24" s="276"/>
      <c r="DT24" s="276"/>
      <c r="DU24" s="276"/>
      <c r="DV24" s="278"/>
      <c r="DW24" s="291">
        <v>52.7</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7489463</v>
      </c>
      <c r="S25" s="217"/>
      <c r="T25" s="217"/>
      <c r="U25" s="217"/>
      <c r="V25" s="217"/>
      <c r="W25" s="217"/>
      <c r="X25" s="217"/>
      <c r="Y25" s="279"/>
      <c r="Z25" s="282">
        <v>51.2</v>
      </c>
      <c r="AA25" s="282"/>
      <c r="AB25" s="282"/>
      <c r="AC25" s="282"/>
      <c r="AD25" s="287">
        <v>6634483</v>
      </c>
      <c r="AE25" s="287"/>
      <c r="AF25" s="287"/>
      <c r="AG25" s="287"/>
      <c r="AH25" s="287"/>
      <c r="AI25" s="287"/>
      <c r="AJ25" s="287"/>
      <c r="AK25" s="287"/>
      <c r="AL25" s="283">
        <v>99.9</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2202441</v>
      </c>
      <c r="CS25" s="313"/>
      <c r="CT25" s="313"/>
      <c r="CU25" s="313"/>
      <c r="CV25" s="313"/>
      <c r="CW25" s="313"/>
      <c r="CX25" s="313"/>
      <c r="CY25" s="332"/>
      <c r="CZ25" s="283">
        <v>15.8</v>
      </c>
      <c r="DA25" s="335"/>
      <c r="DB25" s="335"/>
      <c r="DC25" s="338"/>
      <c r="DD25" s="288">
        <v>1931023</v>
      </c>
      <c r="DE25" s="313"/>
      <c r="DF25" s="313"/>
      <c r="DG25" s="313"/>
      <c r="DH25" s="313"/>
      <c r="DI25" s="313"/>
      <c r="DJ25" s="313"/>
      <c r="DK25" s="332"/>
      <c r="DL25" s="288">
        <v>1865340</v>
      </c>
      <c r="DM25" s="313"/>
      <c r="DN25" s="313"/>
      <c r="DO25" s="313"/>
      <c r="DP25" s="313"/>
      <c r="DQ25" s="313"/>
      <c r="DR25" s="313"/>
      <c r="DS25" s="313"/>
      <c r="DT25" s="313"/>
      <c r="DU25" s="313"/>
      <c r="DV25" s="332"/>
      <c r="DW25" s="283">
        <v>27.9</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2027</v>
      </c>
      <c r="S26" s="217"/>
      <c r="T26" s="217"/>
      <c r="U26" s="217"/>
      <c r="V26" s="217"/>
      <c r="W26" s="217"/>
      <c r="X26" s="217"/>
      <c r="Y26" s="279"/>
      <c r="Z26" s="282">
        <v>0</v>
      </c>
      <c r="AA26" s="282"/>
      <c r="AB26" s="282"/>
      <c r="AC26" s="282"/>
      <c r="AD26" s="287">
        <v>2027</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127</v>
      </c>
      <c r="CE26" s="1"/>
      <c r="CF26" s="1"/>
      <c r="CG26" s="1"/>
      <c r="CH26" s="1"/>
      <c r="CI26" s="1"/>
      <c r="CJ26" s="1"/>
      <c r="CK26" s="1"/>
      <c r="CL26" s="1"/>
      <c r="CM26" s="1"/>
      <c r="CN26" s="1"/>
      <c r="CO26" s="1"/>
      <c r="CP26" s="1"/>
      <c r="CQ26" s="269"/>
      <c r="CR26" s="274">
        <v>1342045</v>
      </c>
      <c r="CS26" s="217"/>
      <c r="CT26" s="217"/>
      <c r="CU26" s="217"/>
      <c r="CV26" s="217"/>
      <c r="CW26" s="217"/>
      <c r="CX26" s="217"/>
      <c r="CY26" s="279"/>
      <c r="CZ26" s="283">
        <v>9.6</v>
      </c>
      <c r="DA26" s="335"/>
      <c r="DB26" s="335"/>
      <c r="DC26" s="338"/>
      <c r="DD26" s="288">
        <v>1171017</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184904</v>
      </c>
      <c r="S27" s="217"/>
      <c r="T27" s="217"/>
      <c r="U27" s="217"/>
      <c r="V27" s="217"/>
      <c r="W27" s="217"/>
      <c r="X27" s="217"/>
      <c r="Y27" s="279"/>
      <c r="Z27" s="282">
        <v>1.3</v>
      </c>
      <c r="AA27" s="282"/>
      <c r="AB27" s="282"/>
      <c r="AC27" s="282"/>
      <c r="AD27" s="287">
        <v>165</v>
      </c>
      <c r="AE27" s="287"/>
      <c r="AF27" s="287"/>
      <c r="AG27" s="287"/>
      <c r="AH27" s="287"/>
      <c r="AI27" s="287"/>
      <c r="AJ27" s="287"/>
      <c r="AK27" s="287"/>
      <c r="AL27" s="283">
        <v>0</v>
      </c>
      <c r="AM27" s="238"/>
      <c r="AN27" s="238"/>
      <c r="AO27" s="296"/>
      <c r="AP27" s="261" t="s">
        <v>389</v>
      </c>
      <c r="AQ27" s="1"/>
      <c r="AR27" s="1"/>
      <c r="AS27" s="1"/>
      <c r="AT27" s="1"/>
      <c r="AU27" s="1"/>
      <c r="AV27" s="1"/>
      <c r="AW27" s="1"/>
      <c r="AX27" s="1"/>
      <c r="AY27" s="1"/>
      <c r="AZ27" s="1"/>
      <c r="BA27" s="1"/>
      <c r="BB27" s="1"/>
      <c r="BC27" s="1"/>
      <c r="BD27" s="1"/>
      <c r="BE27" s="1"/>
      <c r="BF27" s="269"/>
      <c r="BG27" s="274">
        <v>1712201</v>
      </c>
      <c r="BH27" s="217"/>
      <c r="BI27" s="217"/>
      <c r="BJ27" s="217"/>
      <c r="BK27" s="217"/>
      <c r="BL27" s="217"/>
      <c r="BM27" s="217"/>
      <c r="BN27" s="279"/>
      <c r="BO27" s="282">
        <v>100</v>
      </c>
      <c r="BP27" s="282"/>
      <c r="BQ27" s="282"/>
      <c r="BR27" s="282"/>
      <c r="BS27" s="287">
        <v>14967</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1482846</v>
      </c>
      <c r="CS27" s="313"/>
      <c r="CT27" s="313"/>
      <c r="CU27" s="313"/>
      <c r="CV27" s="313"/>
      <c r="CW27" s="313"/>
      <c r="CX27" s="313"/>
      <c r="CY27" s="332"/>
      <c r="CZ27" s="283">
        <v>10.6</v>
      </c>
      <c r="DA27" s="335"/>
      <c r="DB27" s="335"/>
      <c r="DC27" s="338"/>
      <c r="DD27" s="288">
        <v>570472</v>
      </c>
      <c r="DE27" s="313"/>
      <c r="DF27" s="313"/>
      <c r="DG27" s="313"/>
      <c r="DH27" s="313"/>
      <c r="DI27" s="313"/>
      <c r="DJ27" s="313"/>
      <c r="DK27" s="332"/>
      <c r="DL27" s="288">
        <v>366976</v>
      </c>
      <c r="DM27" s="313"/>
      <c r="DN27" s="313"/>
      <c r="DO27" s="313"/>
      <c r="DP27" s="313"/>
      <c r="DQ27" s="313"/>
      <c r="DR27" s="313"/>
      <c r="DS27" s="313"/>
      <c r="DT27" s="313"/>
      <c r="DU27" s="313"/>
      <c r="DV27" s="332"/>
      <c r="DW27" s="283">
        <v>5.5</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54783</v>
      </c>
      <c r="S28" s="217"/>
      <c r="T28" s="217"/>
      <c r="U28" s="217"/>
      <c r="V28" s="217"/>
      <c r="W28" s="217"/>
      <c r="X28" s="217"/>
      <c r="Y28" s="279"/>
      <c r="Z28" s="282">
        <v>0.4</v>
      </c>
      <c r="AA28" s="282"/>
      <c r="AB28" s="282"/>
      <c r="AC28" s="282"/>
      <c r="AD28" s="287">
        <v>2035</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1328259</v>
      </c>
      <c r="CS28" s="217"/>
      <c r="CT28" s="217"/>
      <c r="CU28" s="217"/>
      <c r="CV28" s="217"/>
      <c r="CW28" s="217"/>
      <c r="CX28" s="217"/>
      <c r="CY28" s="279"/>
      <c r="CZ28" s="283">
        <v>9.5</v>
      </c>
      <c r="DA28" s="335"/>
      <c r="DB28" s="335"/>
      <c r="DC28" s="338"/>
      <c r="DD28" s="288">
        <v>1282096</v>
      </c>
      <c r="DE28" s="217"/>
      <c r="DF28" s="217"/>
      <c r="DG28" s="217"/>
      <c r="DH28" s="217"/>
      <c r="DI28" s="217"/>
      <c r="DJ28" s="217"/>
      <c r="DK28" s="279"/>
      <c r="DL28" s="288">
        <v>1282096</v>
      </c>
      <c r="DM28" s="217"/>
      <c r="DN28" s="217"/>
      <c r="DO28" s="217"/>
      <c r="DP28" s="217"/>
      <c r="DQ28" s="217"/>
      <c r="DR28" s="217"/>
      <c r="DS28" s="217"/>
      <c r="DT28" s="217"/>
      <c r="DU28" s="217"/>
      <c r="DV28" s="279"/>
      <c r="DW28" s="283">
        <v>19.2</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10149</v>
      </c>
      <c r="S29" s="217"/>
      <c r="T29" s="217"/>
      <c r="U29" s="217"/>
      <c r="V29" s="217"/>
      <c r="W29" s="217"/>
      <c r="X29" s="217"/>
      <c r="Y29" s="279"/>
      <c r="Z29" s="282">
        <v>0.1</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24</v>
      </c>
      <c r="CG29" s="1"/>
      <c r="CH29" s="1"/>
      <c r="CI29" s="1"/>
      <c r="CJ29" s="1"/>
      <c r="CK29" s="1"/>
      <c r="CL29" s="1"/>
      <c r="CM29" s="1"/>
      <c r="CN29" s="1"/>
      <c r="CO29" s="1"/>
      <c r="CP29" s="1"/>
      <c r="CQ29" s="269"/>
      <c r="CR29" s="274">
        <v>1328259</v>
      </c>
      <c r="CS29" s="313"/>
      <c r="CT29" s="313"/>
      <c r="CU29" s="313"/>
      <c r="CV29" s="313"/>
      <c r="CW29" s="313"/>
      <c r="CX29" s="313"/>
      <c r="CY29" s="332"/>
      <c r="CZ29" s="283">
        <v>9.5</v>
      </c>
      <c r="DA29" s="335"/>
      <c r="DB29" s="335"/>
      <c r="DC29" s="338"/>
      <c r="DD29" s="288">
        <v>1282096</v>
      </c>
      <c r="DE29" s="313"/>
      <c r="DF29" s="313"/>
      <c r="DG29" s="313"/>
      <c r="DH29" s="313"/>
      <c r="DI29" s="313"/>
      <c r="DJ29" s="313"/>
      <c r="DK29" s="332"/>
      <c r="DL29" s="288">
        <v>1282096</v>
      </c>
      <c r="DM29" s="313"/>
      <c r="DN29" s="313"/>
      <c r="DO29" s="313"/>
      <c r="DP29" s="313"/>
      <c r="DQ29" s="313"/>
      <c r="DR29" s="313"/>
      <c r="DS29" s="313"/>
      <c r="DT29" s="313"/>
      <c r="DU29" s="313"/>
      <c r="DV29" s="332"/>
      <c r="DW29" s="283">
        <v>19.2</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1281193</v>
      </c>
      <c r="S30" s="217"/>
      <c r="T30" s="217"/>
      <c r="U30" s="217"/>
      <c r="V30" s="217"/>
      <c r="W30" s="217"/>
      <c r="X30" s="217"/>
      <c r="Y30" s="279"/>
      <c r="Z30" s="282">
        <v>8.8000000000000007</v>
      </c>
      <c r="AA30" s="282"/>
      <c r="AB30" s="282"/>
      <c r="AC30" s="282"/>
      <c r="AD30" s="287" t="s">
        <v>203</v>
      </c>
      <c r="AE30" s="287"/>
      <c r="AF30" s="287"/>
      <c r="AG30" s="287"/>
      <c r="AH30" s="287"/>
      <c r="AI30" s="287"/>
      <c r="AJ30" s="287"/>
      <c r="AK30" s="287"/>
      <c r="AL30" s="283" t="s">
        <v>203</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1301628</v>
      </c>
      <c r="CS30" s="217"/>
      <c r="CT30" s="217"/>
      <c r="CU30" s="217"/>
      <c r="CV30" s="217"/>
      <c r="CW30" s="217"/>
      <c r="CX30" s="217"/>
      <c r="CY30" s="279"/>
      <c r="CZ30" s="283">
        <v>9.3000000000000007</v>
      </c>
      <c r="DA30" s="335"/>
      <c r="DB30" s="335"/>
      <c r="DC30" s="338"/>
      <c r="DD30" s="288">
        <v>1255465</v>
      </c>
      <c r="DE30" s="217"/>
      <c r="DF30" s="217"/>
      <c r="DG30" s="217"/>
      <c r="DH30" s="217"/>
      <c r="DI30" s="217"/>
      <c r="DJ30" s="217"/>
      <c r="DK30" s="279"/>
      <c r="DL30" s="288">
        <v>1255465</v>
      </c>
      <c r="DM30" s="217"/>
      <c r="DN30" s="217"/>
      <c r="DO30" s="217"/>
      <c r="DP30" s="217"/>
      <c r="DQ30" s="217"/>
      <c r="DR30" s="217"/>
      <c r="DS30" s="217"/>
      <c r="DT30" s="217"/>
      <c r="DU30" s="217"/>
      <c r="DV30" s="279"/>
      <c r="DW30" s="283">
        <v>18.8</v>
      </c>
      <c r="DX30" s="335"/>
      <c r="DY30" s="335"/>
      <c r="DZ30" s="335"/>
      <c r="EA30" s="335"/>
      <c r="EB30" s="335"/>
      <c r="EC30" s="360"/>
    </row>
    <row r="31" spans="2:133" ht="11.25" customHeight="1">
      <c r="B31" s="262" t="s">
        <v>55</v>
      </c>
      <c r="C31" s="266"/>
      <c r="D31" s="266"/>
      <c r="E31" s="266"/>
      <c r="F31" s="266"/>
      <c r="G31" s="266"/>
      <c r="H31" s="266"/>
      <c r="I31" s="266"/>
      <c r="J31" s="266"/>
      <c r="K31" s="266"/>
      <c r="L31" s="266"/>
      <c r="M31" s="266"/>
      <c r="N31" s="266"/>
      <c r="O31" s="266"/>
      <c r="P31" s="266"/>
      <c r="Q31" s="270"/>
      <c r="R31" s="274" t="s">
        <v>203</v>
      </c>
      <c r="S31" s="217"/>
      <c r="T31" s="217"/>
      <c r="U31" s="217"/>
      <c r="V31" s="217"/>
      <c r="W31" s="217"/>
      <c r="X31" s="217"/>
      <c r="Y31" s="279"/>
      <c r="Z31" s="282" t="s">
        <v>203</v>
      </c>
      <c r="AA31" s="282"/>
      <c r="AB31" s="282"/>
      <c r="AC31" s="282"/>
      <c r="AD31" s="287" t="s">
        <v>203</v>
      </c>
      <c r="AE31" s="287"/>
      <c r="AF31" s="287"/>
      <c r="AG31" s="287"/>
      <c r="AH31" s="287"/>
      <c r="AI31" s="287"/>
      <c r="AJ31" s="287"/>
      <c r="AK31" s="287"/>
      <c r="AL31" s="283" t="s">
        <v>203</v>
      </c>
      <c r="AM31" s="238"/>
      <c r="AN31" s="238"/>
      <c r="AO31" s="296"/>
      <c r="AP31" s="163" t="s">
        <v>6</v>
      </c>
      <c r="AQ31" s="178"/>
      <c r="AR31" s="178"/>
      <c r="AS31" s="178"/>
      <c r="AT31" s="306" t="s">
        <v>395</v>
      </c>
      <c r="AU31" s="265"/>
      <c r="AV31" s="265"/>
      <c r="AW31" s="265"/>
      <c r="AX31" s="260" t="s">
        <v>272</v>
      </c>
      <c r="AY31" s="265"/>
      <c r="AZ31" s="265"/>
      <c r="BA31" s="265"/>
      <c r="BB31" s="265"/>
      <c r="BC31" s="265"/>
      <c r="BD31" s="265"/>
      <c r="BE31" s="265"/>
      <c r="BF31" s="268"/>
      <c r="BG31" s="318">
        <v>99.1</v>
      </c>
      <c r="BH31" s="322"/>
      <c r="BI31" s="322"/>
      <c r="BJ31" s="322"/>
      <c r="BK31" s="322"/>
      <c r="BL31" s="322"/>
      <c r="BM31" s="293">
        <v>96.2</v>
      </c>
      <c r="BN31" s="322"/>
      <c r="BO31" s="322"/>
      <c r="BP31" s="322"/>
      <c r="BQ31" s="324"/>
      <c r="BR31" s="318">
        <v>99.2</v>
      </c>
      <c r="BS31" s="322"/>
      <c r="BT31" s="322"/>
      <c r="BU31" s="322"/>
      <c r="BV31" s="322"/>
      <c r="BW31" s="322"/>
      <c r="BX31" s="293">
        <v>96.2</v>
      </c>
      <c r="BY31" s="322"/>
      <c r="BZ31" s="322"/>
      <c r="CA31" s="322"/>
      <c r="CB31" s="324"/>
      <c r="CD31" s="134"/>
      <c r="CE31" s="42"/>
      <c r="CF31" s="261" t="s">
        <v>312</v>
      </c>
      <c r="CG31" s="1"/>
      <c r="CH31" s="1"/>
      <c r="CI31" s="1"/>
      <c r="CJ31" s="1"/>
      <c r="CK31" s="1"/>
      <c r="CL31" s="1"/>
      <c r="CM31" s="1"/>
      <c r="CN31" s="1"/>
      <c r="CO31" s="1"/>
      <c r="CP31" s="1"/>
      <c r="CQ31" s="269"/>
      <c r="CR31" s="274">
        <v>26631</v>
      </c>
      <c r="CS31" s="313"/>
      <c r="CT31" s="313"/>
      <c r="CU31" s="313"/>
      <c r="CV31" s="313"/>
      <c r="CW31" s="313"/>
      <c r="CX31" s="313"/>
      <c r="CY31" s="332"/>
      <c r="CZ31" s="283">
        <v>0.2</v>
      </c>
      <c r="DA31" s="335"/>
      <c r="DB31" s="335"/>
      <c r="DC31" s="338"/>
      <c r="DD31" s="288">
        <v>26631</v>
      </c>
      <c r="DE31" s="313"/>
      <c r="DF31" s="313"/>
      <c r="DG31" s="313"/>
      <c r="DH31" s="313"/>
      <c r="DI31" s="313"/>
      <c r="DJ31" s="313"/>
      <c r="DK31" s="332"/>
      <c r="DL31" s="288">
        <v>26631</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870137</v>
      </c>
      <c r="S32" s="217"/>
      <c r="T32" s="217"/>
      <c r="U32" s="217"/>
      <c r="V32" s="217"/>
      <c r="W32" s="217"/>
      <c r="X32" s="217"/>
      <c r="Y32" s="279"/>
      <c r="Z32" s="282">
        <v>5.9</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246</v>
      </c>
      <c r="AX32" s="261" t="s">
        <v>372</v>
      </c>
      <c r="AY32" s="1"/>
      <c r="AZ32" s="1"/>
      <c r="BA32" s="1"/>
      <c r="BB32" s="1"/>
      <c r="BC32" s="1"/>
      <c r="BD32" s="1"/>
      <c r="BE32" s="1"/>
      <c r="BF32" s="269"/>
      <c r="BG32" s="319">
        <v>99.3</v>
      </c>
      <c r="BH32" s="313"/>
      <c r="BI32" s="313"/>
      <c r="BJ32" s="313"/>
      <c r="BK32" s="313"/>
      <c r="BL32" s="313"/>
      <c r="BM32" s="238">
        <v>97.4</v>
      </c>
      <c r="BN32" s="313"/>
      <c r="BO32" s="313"/>
      <c r="BP32" s="313"/>
      <c r="BQ32" s="316"/>
      <c r="BR32" s="319">
        <v>99.4</v>
      </c>
      <c r="BS32" s="313"/>
      <c r="BT32" s="313"/>
      <c r="BU32" s="313"/>
      <c r="BV32" s="313"/>
      <c r="BW32" s="313"/>
      <c r="BX32" s="238">
        <v>97.3</v>
      </c>
      <c r="BY32" s="313"/>
      <c r="BZ32" s="313"/>
      <c r="CA32" s="313"/>
      <c r="CB32" s="316"/>
      <c r="CD32" s="135"/>
      <c r="CE32" s="142"/>
      <c r="CF32" s="261" t="s">
        <v>397</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136</v>
      </c>
      <c r="C33" s="1"/>
      <c r="D33" s="1"/>
      <c r="E33" s="1"/>
      <c r="F33" s="1"/>
      <c r="G33" s="1"/>
      <c r="H33" s="1"/>
      <c r="I33" s="1"/>
      <c r="J33" s="1"/>
      <c r="K33" s="1"/>
      <c r="L33" s="1"/>
      <c r="M33" s="1"/>
      <c r="N33" s="1"/>
      <c r="O33" s="1"/>
      <c r="P33" s="1"/>
      <c r="Q33" s="269"/>
      <c r="R33" s="274">
        <v>17731</v>
      </c>
      <c r="S33" s="217"/>
      <c r="T33" s="217"/>
      <c r="U33" s="217"/>
      <c r="V33" s="217"/>
      <c r="W33" s="217"/>
      <c r="X33" s="217"/>
      <c r="Y33" s="279"/>
      <c r="Z33" s="282">
        <v>0.1</v>
      </c>
      <c r="AA33" s="282"/>
      <c r="AB33" s="282"/>
      <c r="AC33" s="282"/>
      <c r="AD33" s="287">
        <v>2708</v>
      </c>
      <c r="AE33" s="287"/>
      <c r="AF33" s="287"/>
      <c r="AG33" s="287"/>
      <c r="AH33" s="287"/>
      <c r="AI33" s="287"/>
      <c r="AJ33" s="287"/>
      <c r="AK33" s="287"/>
      <c r="AL33" s="283">
        <v>0</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98.7</v>
      </c>
      <c r="BH33" s="312"/>
      <c r="BI33" s="312"/>
      <c r="BJ33" s="312"/>
      <c r="BK33" s="312"/>
      <c r="BL33" s="312"/>
      <c r="BM33" s="294">
        <v>94.4</v>
      </c>
      <c r="BN33" s="312"/>
      <c r="BO33" s="312"/>
      <c r="BP33" s="312"/>
      <c r="BQ33" s="317"/>
      <c r="BR33" s="320">
        <v>98.9</v>
      </c>
      <c r="BS33" s="312"/>
      <c r="BT33" s="312"/>
      <c r="BU33" s="312"/>
      <c r="BV33" s="312"/>
      <c r="BW33" s="312"/>
      <c r="BX33" s="294">
        <v>94.6</v>
      </c>
      <c r="BY33" s="312"/>
      <c r="BZ33" s="312"/>
      <c r="CA33" s="312"/>
      <c r="CB33" s="317"/>
      <c r="CD33" s="261" t="s">
        <v>400</v>
      </c>
      <c r="CE33" s="1"/>
      <c r="CF33" s="1"/>
      <c r="CG33" s="1"/>
      <c r="CH33" s="1"/>
      <c r="CI33" s="1"/>
      <c r="CJ33" s="1"/>
      <c r="CK33" s="1"/>
      <c r="CL33" s="1"/>
      <c r="CM33" s="1"/>
      <c r="CN33" s="1"/>
      <c r="CO33" s="1"/>
      <c r="CP33" s="1"/>
      <c r="CQ33" s="269"/>
      <c r="CR33" s="274">
        <v>7711761</v>
      </c>
      <c r="CS33" s="313"/>
      <c r="CT33" s="313"/>
      <c r="CU33" s="313"/>
      <c r="CV33" s="313"/>
      <c r="CW33" s="313"/>
      <c r="CX33" s="313"/>
      <c r="CY33" s="332"/>
      <c r="CZ33" s="283">
        <v>55.2</v>
      </c>
      <c r="DA33" s="335"/>
      <c r="DB33" s="335"/>
      <c r="DC33" s="338"/>
      <c r="DD33" s="288">
        <v>4326570</v>
      </c>
      <c r="DE33" s="313"/>
      <c r="DF33" s="313"/>
      <c r="DG33" s="313"/>
      <c r="DH33" s="313"/>
      <c r="DI33" s="313"/>
      <c r="DJ33" s="313"/>
      <c r="DK33" s="332"/>
      <c r="DL33" s="288">
        <v>2479358</v>
      </c>
      <c r="DM33" s="313"/>
      <c r="DN33" s="313"/>
      <c r="DO33" s="313"/>
      <c r="DP33" s="313"/>
      <c r="DQ33" s="313"/>
      <c r="DR33" s="313"/>
      <c r="DS33" s="313"/>
      <c r="DT33" s="313"/>
      <c r="DU33" s="313"/>
      <c r="DV33" s="332"/>
      <c r="DW33" s="283">
        <v>37.1</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1283730</v>
      </c>
      <c r="S34" s="217"/>
      <c r="T34" s="217"/>
      <c r="U34" s="217"/>
      <c r="V34" s="217"/>
      <c r="W34" s="217"/>
      <c r="X34" s="217"/>
      <c r="Y34" s="279"/>
      <c r="Z34" s="282">
        <v>8.8000000000000007</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1644972</v>
      </c>
      <c r="CS34" s="217"/>
      <c r="CT34" s="217"/>
      <c r="CU34" s="217"/>
      <c r="CV34" s="217"/>
      <c r="CW34" s="217"/>
      <c r="CX34" s="217"/>
      <c r="CY34" s="279"/>
      <c r="CZ34" s="283">
        <v>11.8</v>
      </c>
      <c r="DA34" s="335"/>
      <c r="DB34" s="335"/>
      <c r="DC34" s="338"/>
      <c r="DD34" s="288">
        <v>806907</v>
      </c>
      <c r="DE34" s="217"/>
      <c r="DF34" s="217"/>
      <c r="DG34" s="217"/>
      <c r="DH34" s="217"/>
      <c r="DI34" s="217"/>
      <c r="DJ34" s="217"/>
      <c r="DK34" s="279"/>
      <c r="DL34" s="288">
        <v>646566</v>
      </c>
      <c r="DM34" s="217"/>
      <c r="DN34" s="217"/>
      <c r="DO34" s="217"/>
      <c r="DP34" s="217"/>
      <c r="DQ34" s="217"/>
      <c r="DR34" s="217"/>
      <c r="DS34" s="217"/>
      <c r="DT34" s="217"/>
      <c r="DU34" s="217"/>
      <c r="DV34" s="279"/>
      <c r="DW34" s="283">
        <v>9.6999999999999993</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1574599</v>
      </c>
      <c r="S35" s="217"/>
      <c r="T35" s="217"/>
      <c r="U35" s="217"/>
      <c r="V35" s="217"/>
      <c r="W35" s="217"/>
      <c r="X35" s="217"/>
      <c r="Y35" s="279"/>
      <c r="Z35" s="282">
        <v>10.8</v>
      </c>
      <c r="AA35" s="282"/>
      <c r="AB35" s="282"/>
      <c r="AC35" s="282"/>
      <c r="AD35" s="287" t="s">
        <v>203</v>
      </c>
      <c r="AE35" s="287"/>
      <c r="AF35" s="287"/>
      <c r="AG35" s="287"/>
      <c r="AH35" s="287"/>
      <c r="AI35" s="287"/>
      <c r="AJ35" s="287"/>
      <c r="AK35" s="287"/>
      <c r="AL35" s="283" t="s">
        <v>203</v>
      </c>
      <c r="AM35" s="238"/>
      <c r="AN35" s="238"/>
      <c r="AO35" s="296"/>
      <c r="AP35" s="95"/>
      <c r="AQ35" s="182" t="s">
        <v>198</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532544</v>
      </c>
      <c r="CS35" s="313"/>
      <c r="CT35" s="313"/>
      <c r="CU35" s="313"/>
      <c r="CV35" s="313"/>
      <c r="CW35" s="313"/>
      <c r="CX35" s="313"/>
      <c r="CY35" s="332"/>
      <c r="CZ35" s="283">
        <v>3.8</v>
      </c>
      <c r="DA35" s="335"/>
      <c r="DB35" s="335"/>
      <c r="DC35" s="338"/>
      <c r="DD35" s="288">
        <v>434621</v>
      </c>
      <c r="DE35" s="313"/>
      <c r="DF35" s="313"/>
      <c r="DG35" s="313"/>
      <c r="DH35" s="313"/>
      <c r="DI35" s="313"/>
      <c r="DJ35" s="313"/>
      <c r="DK35" s="332"/>
      <c r="DL35" s="288">
        <v>364140</v>
      </c>
      <c r="DM35" s="313"/>
      <c r="DN35" s="313"/>
      <c r="DO35" s="313"/>
      <c r="DP35" s="313"/>
      <c r="DQ35" s="313"/>
      <c r="DR35" s="313"/>
      <c r="DS35" s="313"/>
      <c r="DT35" s="313"/>
      <c r="DU35" s="313"/>
      <c r="DV35" s="332"/>
      <c r="DW35" s="283">
        <v>5.5</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811693</v>
      </c>
      <c r="S36" s="217"/>
      <c r="T36" s="217"/>
      <c r="U36" s="217"/>
      <c r="V36" s="217"/>
      <c r="W36" s="217"/>
      <c r="X36" s="217"/>
      <c r="Y36" s="279"/>
      <c r="Z36" s="282">
        <v>5.5</v>
      </c>
      <c r="AA36" s="282"/>
      <c r="AB36" s="282"/>
      <c r="AC36" s="282"/>
      <c r="AD36" s="287" t="s">
        <v>203</v>
      </c>
      <c r="AE36" s="287"/>
      <c r="AF36" s="287"/>
      <c r="AG36" s="287"/>
      <c r="AH36" s="287"/>
      <c r="AI36" s="287"/>
      <c r="AJ36" s="287"/>
      <c r="AK36" s="287"/>
      <c r="AL36" s="283" t="s">
        <v>203</v>
      </c>
      <c r="AM36" s="238"/>
      <c r="AN36" s="238"/>
      <c r="AO36" s="296"/>
      <c r="AP36" s="95"/>
      <c r="AQ36" s="301" t="s">
        <v>389</v>
      </c>
      <c r="AR36" s="304"/>
      <c r="AS36" s="304"/>
      <c r="AT36" s="304"/>
      <c r="AU36" s="304"/>
      <c r="AV36" s="304"/>
      <c r="AW36" s="304"/>
      <c r="AX36" s="304"/>
      <c r="AY36" s="309"/>
      <c r="AZ36" s="273">
        <v>1556343</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264691</v>
      </c>
      <c r="BW36" s="276"/>
      <c r="BX36" s="276"/>
      <c r="BY36" s="276"/>
      <c r="BZ36" s="276"/>
      <c r="CA36" s="276"/>
      <c r="CB36" s="315"/>
      <c r="CD36" s="261" t="s">
        <v>30</v>
      </c>
      <c r="CE36" s="1"/>
      <c r="CF36" s="1"/>
      <c r="CG36" s="1"/>
      <c r="CH36" s="1"/>
      <c r="CI36" s="1"/>
      <c r="CJ36" s="1"/>
      <c r="CK36" s="1"/>
      <c r="CL36" s="1"/>
      <c r="CM36" s="1"/>
      <c r="CN36" s="1"/>
      <c r="CO36" s="1"/>
      <c r="CP36" s="1"/>
      <c r="CQ36" s="269"/>
      <c r="CR36" s="274">
        <v>2358660</v>
      </c>
      <c r="CS36" s="217"/>
      <c r="CT36" s="217"/>
      <c r="CU36" s="217"/>
      <c r="CV36" s="217"/>
      <c r="CW36" s="217"/>
      <c r="CX36" s="217"/>
      <c r="CY36" s="279"/>
      <c r="CZ36" s="283">
        <v>16.899999999999999</v>
      </c>
      <c r="DA36" s="335"/>
      <c r="DB36" s="335"/>
      <c r="DC36" s="338"/>
      <c r="DD36" s="288">
        <v>1350315</v>
      </c>
      <c r="DE36" s="217"/>
      <c r="DF36" s="217"/>
      <c r="DG36" s="217"/>
      <c r="DH36" s="217"/>
      <c r="DI36" s="217"/>
      <c r="DJ36" s="217"/>
      <c r="DK36" s="279"/>
      <c r="DL36" s="288">
        <v>754154</v>
      </c>
      <c r="DM36" s="217"/>
      <c r="DN36" s="217"/>
      <c r="DO36" s="217"/>
      <c r="DP36" s="217"/>
      <c r="DQ36" s="217"/>
      <c r="DR36" s="217"/>
      <c r="DS36" s="217"/>
      <c r="DT36" s="217"/>
      <c r="DU36" s="217"/>
      <c r="DV36" s="279"/>
      <c r="DW36" s="283">
        <v>11.3</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141858</v>
      </c>
      <c r="S37" s="217"/>
      <c r="T37" s="217"/>
      <c r="U37" s="217"/>
      <c r="V37" s="217"/>
      <c r="W37" s="217"/>
      <c r="X37" s="217"/>
      <c r="Y37" s="279"/>
      <c r="Z37" s="282">
        <v>1</v>
      </c>
      <c r="AA37" s="282"/>
      <c r="AB37" s="282"/>
      <c r="AC37" s="282"/>
      <c r="AD37" s="287">
        <v>2452</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393046</v>
      </c>
      <c r="BA37" s="217"/>
      <c r="BB37" s="217"/>
      <c r="BC37" s="217"/>
      <c r="BD37" s="313"/>
      <c r="BE37" s="313"/>
      <c r="BF37" s="316"/>
      <c r="BG37" s="261" t="s">
        <v>411</v>
      </c>
      <c r="BH37" s="1"/>
      <c r="BI37" s="1"/>
      <c r="BJ37" s="1"/>
      <c r="BK37" s="1"/>
      <c r="BL37" s="1"/>
      <c r="BM37" s="1"/>
      <c r="BN37" s="1"/>
      <c r="BO37" s="1"/>
      <c r="BP37" s="1"/>
      <c r="BQ37" s="1"/>
      <c r="BR37" s="1"/>
      <c r="BS37" s="1"/>
      <c r="BT37" s="1"/>
      <c r="BU37" s="269"/>
      <c r="BV37" s="274">
        <v>264691</v>
      </c>
      <c r="BW37" s="217"/>
      <c r="BX37" s="217"/>
      <c r="BY37" s="217"/>
      <c r="BZ37" s="217"/>
      <c r="CA37" s="217"/>
      <c r="CB37" s="326"/>
      <c r="CD37" s="261" t="s">
        <v>166</v>
      </c>
      <c r="CE37" s="1"/>
      <c r="CF37" s="1"/>
      <c r="CG37" s="1"/>
      <c r="CH37" s="1"/>
      <c r="CI37" s="1"/>
      <c r="CJ37" s="1"/>
      <c r="CK37" s="1"/>
      <c r="CL37" s="1"/>
      <c r="CM37" s="1"/>
      <c r="CN37" s="1"/>
      <c r="CO37" s="1"/>
      <c r="CP37" s="1"/>
      <c r="CQ37" s="269"/>
      <c r="CR37" s="274">
        <v>543140</v>
      </c>
      <c r="CS37" s="313"/>
      <c r="CT37" s="313"/>
      <c r="CU37" s="313"/>
      <c r="CV37" s="313"/>
      <c r="CW37" s="313"/>
      <c r="CX37" s="313"/>
      <c r="CY37" s="332"/>
      <c r="CZ37" s="283">
        <v>3.9</v>
      </c>
      <c r="DA37" s="335"/>
      <c r="DB37" s="335"/>
      <c r="DC37" s="338"/>
      <c r="DD37" s="288">
        <v>506874</v>
      </c>
      <c r="DE37" s="313"/>
      <c r="DF37" s="313"/>
      <c r="DG37" s="313"/>
      <c r="DH37" s="313"/>
      <c r="DI37" s="313"/>
      <c r="DJ37" s="313"/>
      <c r="DK37" s="332"/>
      <c r="DL37" s="288">
        <v>492109</v>
      </c>
      <c r="DM37" s="313"/>
      <c r="DN37" s="313"/>
      <c r="DO37" s="313"/>
      <c r="DP37" s="313"/>
      <c r="DQ37" s="313"/>
      <c r="DR37" s="313"/>
      <c r="DS37" s="313"/>
      <c r="DT37" s="313"/>
      <c r="DU37" s="313"/>
      <c r="DV37" s="332"/>
      <c r="DW37" s="283">
        <v>7.4</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910100</v>
      </c>
      <c r="S38" s="217"/>
      <c r="T38" s="217"/>
      <c r="U38" s="217"/>
      <c r="V38" s="217"/>
      <c r="W38" s="217"/>
      <c r="X38" s="217"/>
      <c r="Y38" s="279"/>
      <c r="Z38" s="282">
        <v>6.2</v>
      </c>
      <c r="AA38" s="282"/>
      <c r="AB38" s="282"/>
      <c r="AC38" s="282"/>
      <c r="AD38" s="287" t="s">
        <v>203</v>
      </c>
      <c r="AE38" s="287"/>
      <c r="AF38" s="287"/>
      <c r="AG38" s="287"/>
      <c r="AH38" s="287"/>
      <c r="AI38" s="287"/>
      <c r="AJ38" s="287"/>
      <c r="AK38" s="287"/>
      <c r="AL38" s="283" t="s">
        <v>203</v>
      </c>
      <c r="AM38" s="238"/>
      <c r="AN38" s="238"/>
      <c r="AO38" s="296"/>
      <c r="AQ38" s="302" t="s">
        <v>414</v>
      </c>
      <c r="AR38" s="111"/>
      <c r="AS38" s="111"/>
      <c r="AT38" s="111"/>
      <c r="AU38" s="111"/>
      <c r="AV38" s="111"/>
      <c r="AW38" s="111"/>
      <c r="AX38" s="111"/>
      <c r="AY38" s="310"/>
      <c r="AZ38" s="274">
        <v>111665</v>
      </c>
      <c r="BA38" s="217"/>
      <c r="BB38" s="217"/>
      <c r="BC38" s="217"/>
      <c r="BD38" s="313"/>
      <c r="BE38" s="313"/>
      <c r="BF38" s="316"/>
      <c r="BG38" s="261" t="s">
        <v>416</v>
      </c>
      <c r="BH38" s="1"/>
      <c r="BI38" s="1"/>
      <c r="BJ38" s="1"/>
      <c r="BK38" s="1"/>
      <c r="BL38" s="1"/>
      <c r="BM38" s="1"/>
      <c r="BN38" s="1"/>
      <c r="BO38" s="1"/>
      <c r="BP38" s="1"/>
      <c r="BQ38" s="1"/>
      <c r="BR38" s="1"/>
      <c r="BS38" s="1"/>
      <c r="BT38" s="1"/>
      <c r="BU38" s="269"/>
      <c r="BV38" s="274">
        <v>2061</v>
      </c>
      <c r="BW38" s="217"/>
      <c r="BX38" s="217"/>
      <c r="BY38" s="217"/>
      <c r="BZ38" s="217"/>
      <c r="CA38" s="217"/>
      <c r="CB38" s="326"/>
      <c r="CD38" s="261" t="s">
        <v>417</v>
      </c>
      <c r="CE38" s="1"/>
      <c r="CF38" s="1"/>
      <c r="CG38" s="1"/>
      <c r="CH38" s="1"/>
      <c r="CI38" s="1"/>
      <c r="CJ38" s="1"/>
      <c r="CK38" s="1"/>
      <c r="CL38" s="1"/>
      <c r="CM38" s="1"/>
      <c r="CN38" s="1"/>
      <c r="CO38" s="1"/>
      <c r="CP38" s="1"/>
      <c r="CQ38" s="269"/>
      <c r="CR38" s="274">
        <v>1097520</v>
      </c>
      <c r="CS38" s="217"/>
      <c r="CT38" s="217"/>
      <c r="CU38" s="217"/>
      <c r="CV38" s="217"/>
      <c r="CW38" s="217"/>
      <c r="CX38" s="217"/>
      <c r="CY38" s="279"/>
      <c r="CZ38" s="283">
        <v>7.9</v>
      </c>
      <c r="DA38" s="335"/>
      <c r="DB38" s="335"/>
      <c r="DC38" s="338"/>
      <c r="DD38" s="288">
        <v>957621</v>
      </c>
      <c r="DE38" s="217"/>
      <c r="DF38" s="217"/>
      <c r="DG38" s="217"/>
      <c r="DH38" s="217"/>
      <c r="DI38" s="217"/>
      <c r="DJ38" s="217"/>
      <c r="DK38" s="279"/>
      <c r="DL38" s="288">
        <v>714498</v>
      </c>
      <c r="DM38" s="217"/>
      <c r="DN38" s="217"/>
      <c r="DO38" s="217"/>
      <c r="DP38" s="217"/>
      <c r="DQ38" s="217"/>
      <c r="DR38" s="217"/>
      <c r="DS38" s="217"/>
      <c r="DT38" s="217"/>
      <c r="DU38" s="217"/>
      <c r="DV38" s="279"/>
      <c r="DW38" s="283">
        <v>10.7</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422</v>
      </c>
      <c r="AR39" s="111"/>
      <c r="AS39" s="111"/>
      <c r="AT39" s="111"/>
      <c r="AU39" s="111"/>
      <c r="AV39" s="111"/>
      <c r="AW39" s="111"/>
      <c r="AX39" s="111"/>
      <c r="AY39" s="310"/>
      <c r="AZ39" s="274">
        <v>91830</v>
      </c>
      <c r="BA39" s="217"/>
      <c r="BB39" s="217"/>
      <c r="BC39" s="217"/>
      <c r="BD39" s="313"/>
      <c r="BE39" s="313"/>
      <c r="BF39" s="316"/>
      <c r="BG39" s="261" t="s">
        <v>332</v>
      </c>
      <c r="BH39" s="1"/>
      <c r="BI39" s="1"/>
      <c r="BJ39" s="1"/>
      <c r="BK39" s="1"/>
      <c r="BL39" s="1"/>
      <c r="BM39" s="1"/>
      <c r="BN39" s="1"/>
      <c r="BO39" s="1"/>
      <c r="BP39" s="1"/>
      <c r="BQ39" s="1"/>
      <c r="BR39" s="1"/>
      <c r="BS39" s="1"/>
      <c r="BT39" s="1"/>
      <c r="BU39" s="269"/>
      <c r="BV39" s="274">
        <v>3248</v>
      </c>
      <c r="BW39" s="217"/>
      <c r="BX39" s="217"/>
      <c r="BY39" s="217"/>
      <c r="BZ39" s="217"/>
      <c r="CA39" s="217"/>
      <c r="CB39" s="326"/>
      <c r="CD39" s="261" t="s">
        <v>424</v>
      </c>
      <c r="CE39" s="1"/>
      <c r="CF39" s="1"/>
      <c r="CG39" s="1"/>
      <c r="CH39" s="1"/>
      <c r="CI39" s="1"/>
      <c r="CJ39" s="1"/>
      <c r="CK39" s="1"/>
      <c r="CL39" s="1"/>
      <c r="CM39" s="1"/>
      <c r="CN39" s="1"/>
      <c r="CO39" s="1"/>
      <c r="CP39" s="1"/>
      <c r="CQ39" s="269"/>
      <c r="CR39" s="274">
        <v>2062565</v>
      </c>
      <c r="CS39" s="313"/>
      <c r="CT39" s="313"/>
      <c r="CU39" s="313"/>
      <c r="CV39" s="313"/>
      <c r="CW39" s="313"/>
      <c r="CX39" s="313"/>
      <c r="CY39" s="332"/>
      <c r="CZ39" s="283">
        <v>14.8</v>
      </c>
      <c r="DA39" s="335"/>
      <c r="DB39" s="335"/>
      <c r="DC39" s="338"/>
      <c r="DD39" s="288">
        <v>777106</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31100</v>
      </c>
      <c r="S40" s="217"/>
      <c r="T40" s="217"/>
      <c r="U40" s="217"/>
      <c r="V40" s="217"/>
      <c r="W40" s="217"/>
      <c r="X40" s="217"/>
      <c r="Y40" s="279"/>
      <c r="Z40" s="282">
        <v>0.2</v>
      </c>
      <c r="AA40" s="282"/>
      <c r="AB40" s="282"/>
      <c r="AC40" s="282"/>
      <c r="AD40" s="287" t="s">
        <v>203</v>
      </c>
      <c r="AE40" s="287"/>
      <c r="AF40" s="287"/>
      <c r="AG40" s="287"/>
      <c r="AH40" s="287"/>
      <c r="AI40" s="287"/>
      <c r="AJ40" s="287"/>
      <c r="AK40" s="287"/>
      <c r="AL40" s="283" t="s">
        <v>203</v>
      </c>
      <c r="AM40" s="238"/>
      <c r="AN40" s="238"/>
      <c r="AO40" s="296"/>
      <c r="AQ40" s="302" t="s">
        <v>304</v>
      </c>
      <c r="AR40" s="111"/>
      <c r="AS40" s="111"/>
      <c r="AT40" s="111"/>
      <c r="AU40" s="111"/>
      <c r="AV40" s="111"/>
      <c r="AW40" s="111"/>
      <c r="AX40" s="111"/>
      <c r="AY40" s="310"/>
      <c r="AZ40" s="274">
        <v>37613</v>
      </c>
      <c r="BA40" s="217"/>
      <c r="BB40" s="217"/>
      <c r="BC40" s="217"/>
      <c r="BD40" s="313"/>
      <c r="BE40" s="313"/>
      <c r="BF40" s="316"/>
      <c r="BG40" s="299" t="s">
        <v>430</v>
      </c>
      <c r="BH40" s="29"/>
      <c r="BI40" s="29"/>
      <c r="BJ40" s="29"/>
      <c r="BK40" s="29"/>
      <c r="BL40" s="29"/>
      <c r="BM40" s="1" t="s">
        <v>431</v>
      </c>
      <c r="BN40" s="1"/>
      <c r="BO40" s="1"/>
      <c r="BP40" s="1"/>
      <c r="BQ40" s="1"/>
      <c r="BR40" s="1"/>
      <c r="BS40" s="1"/>
      <c r="BT40" s="1"/>
      <c r="BU40" s="269"/>
      <c r="BV40" s="274">
        <v>112</v>
      </c>
      <c r="BW40" s="217"/>
      <c r="BX40" s="217"/>
      <c r="BY40" s="217"/>
      <c r="BZ40" s="217"/>
      <c r="CA40" s="217"/>
      <c r="CB40" s="326"/>
      <c r="CD40" s="261" t="s">
        <v>369</v>
      </c>
      <c r="CE40" s="1"/>
      <c r="CF40" s="1"/>
      <c r="CG40" s="1"/>
      <c r="CH40" s="1"/>
      <c r="CI40" s="1"/>
      <c r="CJ40" s="1"/>
      <c r="CK40" s="1"/>
      <c r="CL40" s="1"/>
      <c r="CM40" s="1"/>
      <c r="CN40" s="1"/>
      <c r="CO40" s="1"/>
      <c r="CP40" s="1"/>
      <c r="CQ40" s="269"/>
      <c r="CR40" s="274">
        <v>15500</v>
      </c>
      <c r="CS40" s="217"/>
      <c r="CT40" s="217"/>
      <c r="CU40" s="217"/>
      <c r="CV40" s="217"/>
      <c r="CW40" s="217"/>
      <c r="CX40" s="217"/>
      <c r="CY40" s="279"/>
      <c r="CZ40" s="283">
        <v>0.1</v>
      </c>
      <c r="DA40" s="335"/>
      <c r="DB40" s="335"/>
      <c r="DC40" s="338"/>
      <c r="DD40" s="288" t="s">
        <v>203</v>
      </c>
      <c r="DE40" s="217"/>
      <c r="DF40" s="217"/>
      <c r="DG40" s="217"/>
      <c r="DH40" s="217"/>
      <c r="DI40" s="217"/>
      <c r="DJ40" s="217"/>
      <c r="DK40" s="279"/>
      <c r="DL40" s="288" t="s">
        <v>203</v>
      </c>
      <c r="DM40" s="217"/>
      <c r="DN40" s="217"/>
      <c r="DO40" s="217"/>
      <c r="DP40" s="217"/>
      <c r="DQ40" s="217"/>
      <c r="DR40" s="217"/>
      <c r="DS40" s="217"/>
      <c r="DT40" s="217"/>
      <c r="DU40" s="217"/>
      <c r="DV40" s="279"/>
      <c r="DW40" s="283" t="s">
        <v>203</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14632367</v>
      </c>
      <c r="S41" s="277"/>
      <c r="T41" s="277"/>
      <c r="U41" s="277"/>
      <c r="V41" s="277"/>
      <c r="W41" s="277"/>
      <c r="X41" s="277"/>
      <c r="Y41" s="280"/>
      <c r="Z41" s="284">
        <v>100</v>
      </c>
      <c r="AA41" s="284"/>
      <c r="AB41" s="284"/>
      <c r="AC41" s="284"/>
      <c r="AD41" s="289">
        <v>6643870</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319744</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203</v>
      </c>
      <c r="BW41" s="217"/>
      <c r="BX41" s="217"/>
      <c r="BY41" s="217"/>
      <c r="BZ41" s="217"/>
      <c r="CA41" s="217"/>
      <c r="CB41" s="326"/>
      <c r="CD41" s="261" t="s">
        <v>284</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602445</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448</v>
      </c>
      <c r="BW42" s="277"/>
      <c r="BX42" s="277"/>
      <c r="BY42" s="277"/>
      <c r="BZ42" s="277"/>
      <c r="CA42" s="277"/>
      <c r="CB42" s="327"/>
      <c r="CD42" s="261" t="s">
        <v>276</v>
      </c>
      <c r="CE42" s="1"/>
      <c r="CF42" s="1"/>
      <c r="CG42" s="1"/>
      <c r="CH42" s="1"/>
      <c r="CI42" s="1"/>
      <c r="CJ42" s="1"/>
      <c r="CK42" s="1"/>
      <c r="CL42" s="1"/>
      <c r="CM42" s="1"/>
      <c r="CN42" s="1"/>
      <c r="CO42" s="1"/>
      <c r="CP42" s="1"/>
      <c r="CQ42" s="269"/>
      <c r="CR42" s="274">
        <v>1255322</v>
      </c>
      <c r="CS42" s="313"/>
      <c r="CT42" s="313"/>
      <c r="CU42" s="313"/>
      <c r="CV42" s="313"/>
      <c r="CW42" s="313"/>
      <c r="CX42" s="313"/>
      <c r="CY42" s="332"/>
      <c r="CZ42" s="283">
        <v>9</v>
      </c>
      <c r="DA42" s="335"/>
      <c r="DB42" s="335"/>
      <c r="DC42" s="338"/>
      <c r="DD42" s="288">
        <v>86391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89</v>
      </c>
      <c r="CE43" s="1"/>
      <c r="CF43" s="1"/>
      <c r="CG43" s="1"/>
      <c r="CH43" s="1"/>
      <c r="CI43" s="1"/>
      <c r="CJ43" s="1"/>
      <c r="CK43" s="1"/>
      <c r="CL43" s="1"/>
      <c r="CM43" s="1"/>
      <c r="CN43" s="1"/>
      <c r="CO43" s="1"/>
      <c r="CP43" s="1"/>
      <c r="CQ43" s="269"/>
      <c r="CR43" s="274">
        <v>9319</v>
      </c>
      <c r="CS43" s="313"/>
      <c r="CT43" s="313"/>
      <c r="CU43" s="313"/>
      <c r="CV43" s="313"/>
      <c r="CW43" s="313"/>
      <c r="CX43" s="313"/>
      <c r="CY43" s="332"/>
      <c r="CZ43" s="283">
        <v>0.1</v>
      </c>
      <c r="DA43" s="335"/>
      <c r="DB43" s="335"/>
      <c r="DC43" s="338"/>
      <c r="DD43" s="288">
        <v>7919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435</v>
      </c>
      <c r="CG44" s="1"/>
      <c r="CH44" s="1"/>
      <c r="CI44" s="1"/>
      <c r="CJ44" s="1"/>
      <c r="CK44" s="1"/>
      <c r="CL44" s="1"/>
      <c r="CM44" s="1"/>
      <c r="CN44" s="1"/>
      <c r="CO44" s="1"/>
      <c r="CP44" s="1"/>
      <c r="CQ44" s="269"/>
      <c r="CR44" s="274">
        <v>1244899</v>
      </c>
      <c r="CS44" s="217"/>
      <c r="CT44" s="217"/>
      <c r="CU44" s="217"/>
      <c r="CV44" s="217"/>
      <c r="CW44" s="217"/>
      <c r="CX44" s="217"/>
      <c r="CY44" s="279"/>
      <c r="CZ44" s="283">
        <v>8.9</v>
      </c>
      <c r="DA44" s="238"/>
      <c r="DB44" s="238"/>
      <c r="DC44" s="285"/>
      <c r="DD44" s="288">
        <v>81210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397563</v>
      </c>
      <c r="CS45" s="313"/>
      <c r="CT45" s="313"/>
      <c r="CU45" s="313"/>
      <c r="CV45" s="313"/>
      <c r="CW45" s="313"/>
      <c r="CX45" s="313"/>
      <c r="CY45" s="332"/>
      <c r="CZ45" s="283">
        <v>2.8</v>
      </c>
      <c r="DA45" s="335"/>
      <c r="DB45" s="335"/>
      <c r="DC45" s="338"/>
      <c r="DD45" s="288">
        <v>13259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727639</v>
      </c>
      <c r="CS46" s="217"/>
      <c r="CT46" s="217"/>
      <c r="CU46" s="217"/>
      <c r="CV46" s="217"/>
      <c r="CW46" s="217"/>
      <c r="CX46" s="217"/>
      <c r="CY46" s="279"/>
      <c r="CZ46" s="283">
        <v>5.2</v>
      </c>
      <c r="DA46" s="238"/>
      <c r="DB46" s="238"/>
      <c r="DC46" s="285"/>
      <c r="DD46" s="288">
        <v>64354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v>10423</v>
      </c>
      <c r="CS47" s="313"/>
      <c r="CT47" s="313"/>
      <c r="CU47" s="313"/>
      <c r="CV47" s="313"/>
      <c r="CW47" s="313"/>
      <c r="CX47" s="313"/>
      <c r="CY47" s="332"/>
      <c r="CZ47" s="283">
        <v>0.1</v>
      </c>
      <c r="DA47" s="335"/>
      <c r="DB47" s="335"/>
      <c r="DC47" s="338"/>
      <c r="DD47" s="288">
        <v>5181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440</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13980629</v>
      </c>
      <c r="CS49" s="312"/>
      <c r="CT49" s="312"/>
      <c r="CU49" s="312"/>
      <c r="CV49" s="312"/>
      <c r="CW49" s="312"/>
      <c r="CX49" s="312"/>
      <c r="CY49" s="333"/>
      <c r="CZ49" s="292">
        <v>100</v>
      </c>
      <c r="DA49" s="336"/>
      <c r="DB49" s="336"/>
      <c r="DC49" s="339"/>
      <c r="DD49" s="342">
        <v>8196552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QmxT9R8SWRM5//axt2dFxRQWBleVBHUeosy8DEuE7HA1iF2x/40seHfXpqrVROavkekThdm8A+y0pEAkizc0TQ==" saltValue="bKxU4TsWla6k/B+ayIHK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85" zoomScaleNormal="8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144</v>
      </c>
      <c r="DK2" s="707"/>
      <c r="DL2" s="707"/>
      <c r="DM2" s="707"/>
      <c r="DN2" s="707"/>
      <c r="DO2" s="710"/>
      <c r="DP2" s="368"/>
      <c r="DQ2" s="706" t="s">
        <v>27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183</v>
      </c>
      <c r="R5" s="447"/>
      <c r="S5" s="447"/>
      <c r="T5" s="447"/>
      <c r="U5" s="458"/>
      <c r="V5" s="435" t="s">
        <v>444</v>
      </c>
      <c r="W5" s="447"/>
      <c r="X5" s="447"/>
      <c r="Y5" s="447"/>
      <c r="Z5" s="458"/>
      <c r="AA5" s="435" t="s">
        <v>445</v>
      </c>
      <c r="AB5" s="447"/>
      <c r="AC5" s="447"/>
      <c r="AD5" s="447"/>
      <c r="AE5" s="447"/>
      <c r="AF5" s="504" t="s">
        <v>180</v>
      </c>
      <c r="AG5" s="447"/>
      <c r="AH5" s="447"/>
      <c r="AI5" s="447"/>
      <c r="AJ5" s="522"/>
      <c r="AK5" s="447" t="s">
        <v>446</v>
      </c>
      <c r="AL5" s="447"/>
      <c r="AM5" s="447"/>
      <c r="AN5" s="447"/>
      <c r="AO5" s="458"/>
      <c r="AP5" s="435" t="s">
        <v>447</v>
      </c>
      <c r="AQ5" s="447"/>
      <c r="AR5" s="447"/>
      <c r="AS5" s="447"/>
      <c r="AT5" s="458"/>
      <c r="AU5" s="435" t="s">
        <v>231</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319</v>
      </c>
      <c r="CN5" s="447"/>
      <c r="CO5" s="447"/>
      <c r="CP5" s="447"/>
      <c r="CQ5" s="458"/>
      <c r="CR5" s="435" t="s">
        <v>243</v>
      </c>
      <c r="CS5" s="447"/>
      <c r="CT5" s="447"/>
      <c r="CU5" s="447"/>
      <c r="CV5" s="458"/>
      <c r="CW5" s="435" t="s">
        <v>54</v>
      </c>
      <c r="CX5" s="447"/>
      <c r="CY5" s="447"/>
      <c r="CZ5" s="447"/>
      <c r="DA5" s="458"/>
      <c r="DB5" s="435" t="s">
        <v>420</v>
      </c>
      <c r="DC5" s="447"/>
      <c r="DD5" s="447"/>
      <c r="DE5" s="447"/>
      <c r="DF5" s="458"/>
      <c r="DG5" s="700" t="s">
        <v>240</v>
      </c>
      <c r="DH5" s="703"/>
      <c r="DI5" s="703"/>
      <c r="DJ5" s="703"/>
      <c r="DK5" s="708"/>
      <c r="DL5" s="700" t="s">
        <v>451</v>
      </c>
      <c r="DM5" s="703"/>
      <c r="DN5" s="703"/>
      <c r="DO5" s="703"/>
      <c r="DP5" s="708"/>
      <c r="DQ5" s="435" t="s">
        <v>452</v>
      </c>
      <c r="DR5" s="447"/>
      <c r="DS5" s="447"/>
      <c r="DT5" s="447"/>
      <c r="DU5" s="458"/>
      <c r="DV5" s="435" t="s">
        <v>231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14632</v>
      </c>
      <c r="R7" s="449"/>
      <c r="S7" s="449"/>
      <c r="T7" s="449"/>
      <c r="U7" s="449"/>
      <c r="V7" s="449">
        <v>13981</v>
      </c>
      <c r="W7" s="449"/>
      <c r="X7" s="449"/>
      <c r="Y7" s="449"/>
      <c r="Z7" s="449"/>
      <c r="AA7" s="449">
        <v>652</v>
      </c>
      <c r="AB7" s="449"/>
      <c r="AC7" s="449"/>
      <c r="AD7" s="449"/>
      <c r="AE7" s="492"/>
      <c r="AF7" s="506">
        <v>521</v>
      </c>
      <c r="AG7" s="519"/>
      <c r="AH7" s="519"/>
      <c r="AI7" s="519"/>
      <c r="AJ7" s="524"/>
      <c r="AK7" s="532">
        <v>1575</v>
      </c>
      <c r="AL7" s="449"/>
      <c r="AM7" s="449"/>
      <c r="AN7" s="449"/>
      <c r="AO7" s="449"/>
      <c r="AP7" s="449">
        <v>11473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123</v>
      </c>
      <c r="BT7" s="419"/>
      <c r="BU7" s="419"/>
      <c r="BV7" s="419"/>
      <c r="BW7" s="419"/>
      <c r="BX7" s="419"/>
      <c r="BY7" s="419"/>
      <c r="BZ7" s="419"/>
      <c r="CA7" s="419"/>
      <c r="CB7" s="419"/>
      <c r="CC7" s="419"/>
      <c r="CD7" s="419"/>
      <c r="CE7" s="419"/>
      <c r="CF7" s="419"/>
      <c r="CG7" s="431"/>
      <c r="CH7" s="663">
        <v>-3</v>
      </c>
      <c r="CI7" s="666"/>
      <c r="CJ7" s="666"/>
      <c r="CK7" s="666"/>
      <c r="CL7" s="681"/>
      <c r="CM7" s="663">
        <v>68</v>
      </c>
      <c r="CN7" s="666"/>
      <c r="CO7" s="666"/>
      <c r="CP7" s="666"/>
      <c r="CQ7" s="681"/>
      <c r="CR7" s="663">
        <v>41</v>
      </c>
      <c r="CS7" s="666"/>
      <c r="CT7" s="666"/>
      <c r="CU7" s="666"/>
      <c r="CV7" s="681"/>
      <c r="CW7" s="663">
        <v>1</v>
      </c>
      <c r="CX7" s="666"/>
      <c r="CY7" s="666"/>
      <c r="CZ7" s="666"/>
      <c r="DA7" s="681"/>
      <c r="DB7" s="663" t="s">
        <v>203</v>
      </c>
      <c r="DC7" s="666"/>
      <c r="DD7" s="666"/>
      <c r="DE7" s="666"/>
      <c r="DF7" s="681"/>
      <c r="DG7" s="663" t="s">
        <v>203</v>
      </c>
      <c r="DH7" s="666"/>
      <c r="DI7" s="666"/>
      <c r="DJ7" s="666"/>
      <c r="DK7" s="681"/>
      <c r="DL7" s="663" t="s">
        <v>203</v>
      </c>
      <c r="DM7" s="666"/>
      <c r="DN7" s="666"/>
      <c r="DO7" s="666"/>
      <c r="DP7" s="681"/>
      <c r="DQ7" s="663" t="s">
        <v>203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88</v>
      </c>
      <c r="BT8" s="420"/>
      <c r="BU8" s="420"/>
      <c r="BV8" s="420"/>
      <c r="BW8" s="420"/>
      <c r="BX8" s="420"/>
      <c r="BY8" s="420"/>
      <c r="BZ8" s="420"/>
      <c r="CA8" s="420"/>
      <c r="CB8" s="420"/>
      <c r="CC8" s="420"/>
      <c r="CD8" s="420"/>
      <c r="CE8" s="420"/>
      <c r="CF8" s="420"/>
      <c r="CG8" s="432"/>
      <c r="CH8" s="444">
        <v>5</v>
      </c>
      <c r="CI8" s="456"/>
      <c r="CJ8" s="456"/>
      <c r="CK8" s="456"/>
      <c r="CL8" s="682"/>
      <c r="CM8" s="444">
        <v>0</v>
      </c>
      <c r="CN8" s="456"/>
      <c r="CO8" s="456"/>
      <c r="CP8" s="456"/>
      <c r="CQ8" s="682"/>
      <c r="CR8" s="444">
        <v>30</v>
      </c>
      <c r="CS8" s="456"/>
      <c r="CT8" s="456"/>
      <c r="CU8" s="456"/>
      <c r="CV8" s="682"/>
      <c r="CW8" s="444" t="s">
        <v>203</v>
      </c>
      <c r="CX8" s="456"/>
      <c r="CY8" s="456"/>
      <c r="CZ8" s="456"/>
      <c r="DA8" s="682"/>
      <c r="DB8" s="444" t="s">
        <v>203</v>
      </c>
      <c r="DC8" s="456"/>
      <c r="DD8" s="456"/>
      <c r="DE8" s="456"/>
      <c r="DF8" s="682"/>
      <c r="DG8" s="444" t="s">
        <v>203</v>
      </c>
      <c r="DH8" s="456"/>
      <c r="DI8" s="456"/>
      <c r="DJ8" s="456"/>
      <c r="DK8" s="682"/>
      <c r="DL8" s="444" t="s">
        <v>203</v>
      </c>
      <c r="DM8" s="456"/>
      <c r="DN8" s="456"/>
      <c r="DO8" s="456"/>
      <c r="DP8" s="682"/>
      <c r="DQ8" s="444" t="s">
        <v>203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t="s">
        <v>539</v>
      </c>
      <c r="BS9" s="400" t="s">
        <v>51</v>
      </c>
      <c r="BT9" s="420"/>
      <c r="BU9" s="420"/>
      <c r="BV9" s="420"/>
      <c r="BW9" s="420"/>
      <c r="BX9" s="420"/>
      <c r="BY9" s="420"/>
      <c r="BZ9" s="420"/>
      <c r="CA9" s="420"/>
      <c r="CB9" s="420"/>
      <c r="CC9" s="420"/>
      <c r="CD9" s="420"/>
      <c r="CE9" s="420"/>
      <c r="CF9" s="420"/>
      <c r="CG9" s="432"/>
      <c r="CH9" s="444">
        <v>0</v>
      </c>
      <c r="CI9" s="456"/>
      <c r="CJ9" s="456"/>
      <c r="CK9" s="456"/>
      <c r="CL9" s="682"/>
      <c r="CM9" s="444">
        <v>167</v>
      </c>
      <c r="CN9" s="456"/>
      <c r="CO9" s="456"/>
      <c r="CP9" s="456"/>
      <c r="CQ9" s="682"/>
      <c r="CR9" s="444">
        <v>5</v>
      </c>
      <c r="CS9" s="456"/>
      <c r="CT9" s="456"/>
      <c r="CU9" s="456"/>
      <c r="CV9" s="682"/>
      <c r="CW9" s="444" t="s">
        <v>203</v>
      </c>
      <c r="CX9" s="456"/>
      <c r="CY9" s="456"/>
      <c r="CZ9" s="456"/>
      <c r="DA9" s="682"/>
      <c r="DB9" s="444" t="s">
        <v>203</v>
      </c>
      <c r="DC9" s="456"/>
      <c r="DD9" s="456"/>
      <c r="DE9" s="456"/>
      <c r="DF9" s="682"/>
      <c r="DG9" s="444" t="s">
        <v>203</v>
      </c>
      <c r="DH9" s="456"/>
      <c r="DI9" s="456"/>
      <c r="DJ9" s="456"/>
      <c r="DK9" s="682"/>
      <c r="DL9" s="444" t="s">
        <v>203</v>
      </c>
      <c r="DM9" s="456"/>
      <c r="DN9" s="456"/>
      <c r="DO9" s="456"/>
      <c r="DP9" s="682"/>
      <c r="DQ9" s="444" t="s">
        <v>203</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301</v>
      </c>
      <c r="C23" s="421"/>
      <c r="D23" s="421"/>
      <c r="E23" s="421"/>
      <c r="F23" s="421"/>
      <c r="G23" s="421"/>
      <c r="H23" s="421"/>
      <c r="I23" s="421"/>
      <c r="J23" s="421"/>
      <c r="K23" s="421"/>
      <c r="L23" s="421"/>
      <c r="M23" s="421"/>
      <c r="N23" s="421"/>
      <c r="O23" s="421"/>
      <c r="P23" s="433"/>
      <c r="Q23" s="440">
        <v>14632</v>
      </c>
      <c r="R23" s="452"/>
      <c r="S23" s="452"/>
      <c r="T23" s="452"/>
      <c r="U23" s="452"/>
      <c r="V23" s="452">
        <v>13981</v>
      </c>
      <c r="W23" s="452"/>
      <c r="X23" s="452"/>
      <c r="Y23" s="452"/>
      <c r="Z23" s="452"/>
      <c r="AA23" s="452">
        <v>652</v>
      </c>
      <c r="AB23" s="452"/>
      <c r="AC23" s="452"/>
      <c r="AD23" s="452"/>
      <c r="AE23" s="494"/>
      <c r="AF23" s="508">
        <v>521</v>
      </c>
      <c r="AG23" s="452"/>
      <c r="AH23" s="452"/>
      <c r="AI23" s="452"/>
      <c r="AJ23" s="526"/>
      <c r="AK23" s="534"/>
      <c r="AL23" s="455"/>
      <c r="AM23" s="455"/>
      <c r="AN23" s="455"/>
      <c r="AO23" s="455"/>
      <c r="AP23" s="452">
        <v>11473</v>
      </c>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247</v>
      </c>
      <c r="AG26" s="520"/>
      <c r="AH26" s="520"/>
      <c r="AI26" s="520"/>
      <c r="AJ26" s="527"/>
      <c r="AK26" s="447" t="s">
        <v>390</v>
      </c>
      <c r="AL26" s="447"/>
      <c r="AM26" s="447"/>
      <c r="AN26" s="447"/>
      <c r="AO26" s="458"/>
      <c r="AP26" s="435" t="s">
        <v>356</v>
      </c>
      <c r="AQ26" s="447"/>
      <c r="AR26" s="447"/>
      <c r="AS26" s="447"/>
      <c r="AT26" s="458"/>
      <c r="AU26" s="435" t="s">
        <v>461</v>
      </c>
      <c r="AV26" s="447"/>
      <c r="AW26" s="447"/>
      <c r="AX26" s="447"/>
      <c r="AY26" s="458"/>
      <c r="AZ26" s="435" t="s">
        <v>462</v>
      </c>
      <c r="BA26" s="447"/>
      <c r="BB26" s="447"/>
      <c r="BC26" s="447"/>
      <c r="BD26" s="458"/>
      <c r="BE26" s="435" t="s">
        <v>231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2724</v>
      </c>
      <c r="R28" s="453"/>
      <c r="S28" s="453"/>
      <c r="T28" s="453"/>
      <c r="U28" s="453"/>
      <c r="V28" s="453">
        <v>2432</v>
      </c>
      <c r="W28" s="453"/>
      <c r="X28" s="453"/>
      <c r="Y28" s="453"/>
      <c r="Z28" s="453"/>
      <c r="AA28" s="453">
        <v>293</v>
      </c>
      <c r="AB28" s="453"/>
      <c r="AC28" s="453"/>
      <c r="AD28" s="453"/>
      <c r="AE28" s="495"/>
      <c r="AF28" s="511">
        <v>293</v>
      </c>
      <c r="AG28" s="453"/>
      <c r="AH28" s="453"/>
      <c r="AI28" s="453"/>
      <c r="AJ28" s="529"/>
      <c r="AK28" s="535">
        <v>321</v>
      </c>
      <c r="AL28" s="453"/>
      <c r="AM28" s="453"/>
      <c r="AN28" s="453"/>
      <c r="AO28" s="453"/>
      <c r="AP28" s="453">
        <v>161</v>
      </c>
      <c r="AQ28" s="453"/>
      <c r="AR28" s="453"/>
      <c r="AS28" s="453"/>
      <c r="AT28" s="453"/>
      <c r="AU28" s="453">
        <v>64</v>
      </c>
      <c r="AV28" s="453"/>
      <c r="AW28" s="453"/>
      <c r="AX28" s="453"/>
      <c r="AY28" s="453"/>
      <c r="AZ28" s="596" t="s">
        <v>203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2069</v>
      </c>
      <c r="R29" s="450"/>
      <c r="S29" s="450"/>
      <c r="T29" s="450"/>
      <c r="U29" s="450"/>
      <c r="V29" s="450">
        <v>1966</v>
      </c>
      <c r="W29" s="450"/>
      <c r="X29" s="450"/>
      <c r="Y29" s="450"/>
      <c r="Z29" s="450"/>
      <c r="AA29" s="450">
        <v>103</v>
      </c>
      <c r="AB29" s="450"/>
      <c r="AC29" s="450"/>
      <c r="AD29" s="450"/>
      <c r="AE29" s="461"/>
      <c r="AF29" s="507">
        <v>103</v>
      </c>
      <c r="AG29" s="456"/>
      <c r="AH29" s="456"/>
      <c r="AI29" s="456"/>
      <c r="AJ29" s="525"/>
      <c r="AK29" s="460">
        <v>310</v>
      </c>
      <c r="AL29" s="450"/>
      <c r="AM29" s="450"/>
      <c r="AN29" s="450"/>
      <c r="AO29" s="450"/>
      <c r="AP29" s="450" t="s">
        <v>203</v>
      </c>
      <c r="AQ29" s="450"/>
      <c r="AR29" s="450"/>
      <c r="AS29" s="450"/>
      <c r="AT29" s="450"/>
      <c r="AU29" s="450" t="s">
        <v>203</v>
      </c>
      <c r="AV29" s="450"/>
      <c r="AW29" s="450"/>
      <c r="AX29" s="450"/>
      <c r="AY29" s="450"/>
      <c r="AZ29" s="597" t="s">
        <v>203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244</v>
      </c>
      <c r="R30" s="450"/>
      <c r="S30" s="450"/>
      <c r="T30" s="450"/>
      <c r="U30" s="450"/>
      <c r="V30" s="450">
        <v>233</v>
      </c>
      <c r="W30" s="450"/>
      <c r="X30" s="450"/>
      <c r="Y30" s="450"/>
      <c r="Z30" s="450"/>
      <c r="AA30" s="450">
        <v>11</v>
      </c>
      <c r="AB30" s="450"/>
      <c r="AC30" s="450"/>
      <c r="AD30" s="450"/>
      <c r="AE30" s="461"/>
      <c r="AF30" s="507">
        <v>11</v>
      </c>
      <c r="AG30" s="456"/>
      <c r="AH30" s="456"/>
      <c r="AI30" s="456"/>
      <c r="AJ30" s="525"/>
      <c r="AK30" s="460">
        <v>75</v>
      </c>
      <c r="AL30" s="450"/>
      <c r="AM30" s="450"/>
      <c r="AN30" s="450"/>
      <c r="AO30" s="450"/>
      <c r="AP30" s="450" t="s">
        <v>203</v>
      </c>
      <c r="AQ30" s="450"/>
      <c r="AR30" s="450"/>
      <c r="AS30" s="450"/>
      <c r="AT30" s="450"/>
      <c r="AU30" s="450" t="s">
        <v>203</v>
      </c>
      <c r="AV30" s="450"/>
      <c r="AW30" s="450"/>
      <c r="AX30" s="450"/>
      <c r="AY30" s="450"/>
      <c r="AZ30" s="597" t="s">
        <v>203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158</v>
      </c>
      <c r="C31" s="420"/>
      <c r="D31" s="420"/>
      <c r="E31" s="420"/>
      <c r="F31" s="420"/>
      <c r="G31" s="420"/>
      <c r="H31" s="420"/>
      <c r="I31" s="420"/>
      <c r="J31" s="420"/>
      <c r="K31" s="420"/>
      <c r="L31" s="420"/>
      <c r="M31" s="420"/>
      <c r="N31" s="420"/>
      <c r="O31" s="420"/>
      <c r="P31" s="432"/>
      <c r="Q31" s="438">
        <v>288</v>
      </c>
      <c r="R31" s="450"/>
      <c r="S31" s="450"/>
      <c r="T31" s="450"/>
      <c r="U31" s="450"/>
      <c r="V31" s="450">
        <v>273</v>
      </c>
      <c r="W31" s="450"/>
      <c r="X31" s="450"/>
      <c r="Y31" s="450"/>
      <c r="Z31" s="450"/>
      <c r="AA31" s="450">
        <v>15</v>
      </c>
      <c r="AB31" s="450"/>
      <c r="AC31" s="450"/>
      <c r="AD31" s="450"/>
      <c r="AE31" s="461"/>
      <c r="AF31" s="507">
        <v>15</v>
      </c>
      <c r="AG31" s="456"/>
      <c r="AH31" s="456"/>
      <c r="AI31" s="456"/>
      <c r="AJ31" s="525"/>
      <c r="AK31" s="460">
        <v>111</v>
      </c>
      <c r="AL31" s="450"/>
      <c r="AM31" s="450"/>
      <c r="AN31" s="450"/>
      <c r="AO31" s="450"/>
      <c r="AP31" s="450">
        <v>996</v>
      </c>
      <c r="AQ31" s="450"/>
      <c r="AR31" s="450"/>
      <c r="AS31" s="450"/>
      <c r="AT31" s="450"/>
      <c r="AU31" s="450">
        <v>626</v>
      </c>
      <c r="AV31" s="450"/>
      <c r="AW31" s="450"/>
      <c r="AX31" s="450"/>
      <c r="AY31" s="450"/>
      <c r="AZ31" s="597" t="s">
        <v>203</v>
      </c>
      <c r="BA31" s="597"/>
      <c r="BB31" s="597"/>
      <c r="BC31" s="597"/>
      <c r="BD31" s="597"/>
      <c r="BE31" s="565" t="s">
        <v>23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98</v>
      </c>
      <c r="R32" s="450"/>
      <c r="S32" s="450"/>
      <c r="T32" s="450"/>
      <c r="U32" s="450"/>
      <c r="V32" s="450">
        <v>91</v>
      </c>
      <c r="W32" s="450"/>
      <c r="X32" s="450"/>
      <c r="Y32" s="450"/>
      <c r="Z32" s="450"/>
      <c r="AA32" s="450">
        <v>7</v>
      </c>
      <c r="AB32" s="450"/>
      <c r="AC32" s="450"/>
      <c r="AD32" s="450"/>
      <c r="AE32" s="461"/>
      <c r="AF32" s="507">
        <v>7</v>
      </c>
      <c r="AG32" s="456"/>
      <c r="AH32" s="456"/>
      <c r="AI32" s="456"/>
      <c r="AJ32" s="525"/>
      <c r="AK32" s="460">
        <v>64</v>
      </c>
      <c r="AL32" s="450"/>
      <c r="AM32" s="450"/>
      <c r="AN32" s="450"/>
      <c r="AO32" s="450"/>
      <c r="AP32" s="450">
        <v>477</v>
      </c>
      <c r="AQ32" s="450"/>
      <c r="AR32" s="450"/>
      <c r="AS32" s="450"/>
      <c r="AT32" s="450"/>
      <c r="AU32" s="450">
        <v>391</v>
      </c>
      <c r="AV32" s="450"/>
      <c r="AW32" s="450"/>
      <c r="AX32" s="450"/>
      <c r="AY32" s="450"/>
      <c r="AZ32" s="597" t="s">
        <v>203</v>
      </c>
      <c r="BA32" s="597"/>
      <c r="BB32" s="597"/>
      <c r="BC32" s="597"/>
      <c r="BD32" s="597"/>
      <c r="BE32" s="565" t="s">
        <v>23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429</v>
      </c>
      <c r="AG63" s="452"/>
      <c r="AH63" s="452"/>
      <c r="AI63" s="452"/>
      <c r="AJ63" s="526"/>
      <c r="AK63" s="534"/>
      <c r="AL63" s="455"/>
      <c r="AM63" s="455"/>
      <c r="AN63" s="455"/>
      <c r="AO63" s="455"/>
      <c r="AP63" s="452">
        <v>1634</v>
      </c>
      <c r="AQ63" s="452"/>
      <c r="AR63" s="452"/>
      <c r="AS63" s="452"/>
      <c r="AT63" s="452"/>
      <c r="AU63" s="452">
        <v>1081</v>
      </c>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421</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247</v>
      </c>
      <c r="AG66" s="520"/>
      <c r="AH66" s="520"/>
      <c r="AI66" s="520"/>
      <c r="AJ66" s="530"/>
      <c r="AK66" s="435" t="s">
        <v>390</v>
      </c>
      <c r="AL66" s="397"/>
      <c r="AM66" s="397"/>
      <c r="AN66" s="397"/>
      <c r="AO66" s="429"/>
      <c r="AP66" s="435" t="s">
        <v>356</v>
      </c>
      <c r="AQ66" s="447"/>
      <c r="AR66" s="447"/>
      <c r="AS66" s="447"/>
      <c r="AT66" s="458"/>
      <c r="AU66" s="435" t="s">
        <v>468</v>
      </c>
      <c r="AV66" s="447"/>
      <c r="AW66" s="447"/>
      <c r="AX66" s="447"/>
      <c r="AY66" s="458"/>
      <c r="AZ66" s="435" t="s">
        <v>231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540</v>
      </c>
      <c r="C68" s="419"/>
      <c r="D68" s="419"/>
      <c r="E68" s="419"/>
      <c r="F68" s="419"/>
      <c r="G68" s="419"/>
      <c r="H68" s="419"/>
      <c r="I68" s="419"/>
      <c r="J68" s="419"/>
      <c r="K68" s="419"/>
      <c r="L68" s="419"/>
      <c r="M68" s="419"/>
      <c r="N68" s="419"/>
      <c r="O68" s="419"/>
      <c r="P68" s="431"/>
      <c r="Q68" s="437">
        <v>902</v>
      </c>
      <c r="R68" s="449"/>
      <c r="S68" s="449"/>
      <c r="T68" s="449"/>
      <c r="U68" s="449"/>
      <c r="V68" s="449">
        <v>882</v>
      </c>
      <c r="W68" s="449"/>
      <c r="X68" s="449"/>
      <c r="Y68" s="449"/>
      <c r="Z68" s="449"/>
      <c r="AA68" s="449">
        <v>19</v>
      </c>
      <c r="AB68" s="449"/>
      <c r="AC68" s="449"/>
      <c r="AD68" s="449"/>
      <c r="AE68" s="449"/>
      <c r="AF68" s="449">
        <v>15</v>
      </c>
      <c r="AG68" s="449"/>
      <c r="AH68" s="449"/>
      <c r="AI68" s="449"/>
      <c r="AJ68" s="449"/>
      <c r="AK68" s="449" t="s">
        <v>203</v>
      </c>
      <c r="AL68" s="449"/>
      <c r="AM68" s="449"/>
      <c r="AN68" s="449"/>
      <c r="AO68" s="449"/>
      <c r="AP68" s="449">
        <v>645</v>
      </c>
      <c r="AQ68" s="449"/>
      <c r="AR68" s="449"/>
      <c r="AS68" s="449"/>
      <c r="AT68" s="449"/>
      <c r="AU68" s="449">
        <v>523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294</v>
      </c>
      <c r="C69" s="420"/>
      <c r="D69" s="420"/>
      <c r="E69" s="420"/>
      <c r="F69" s="420"/>
      <c r="G69" s="420"/>
      <c r="H69" s="420"/>
      <c r="I69" s="420"/>
      <c r="J69" s="420"/>
      <c r="K69" s="420"/>
      <c r="L69" s="420"/>
      <c r="M69" s="420"/>
      <c r="N69" s="420"/>
      <c r="O69" s="420"/>
      <c r="P69" s="432"/>
      <c r="Q69" s="438">
        <v>444</v>
      </c>
      <c r="R69" s="450"/>
      <c r="S69" s="450"/>
      <c r="T69" s="450"/>
      <c r="U69" s="450"/>
      <c r="V69" s="450">
        <v>416</v>
      </c>
      <c r="W69" s="450"/>
      <c r="X69" s="450"/>
      <c r="Y69" s="450"/>
      <c r="Z69" s="450"/>
      <c r="AA69" s="450">
        <v>29</v>
      </c>
      <c r="AB69" s="450"/>
      <c r="AC69" s="450"/>
      <c r="AD69" s="450"/>
      <c r="AE69" s="450"/>
      <c r="AF69" s="450">
        <v>424</v>
      </c>
      <c r="AG69" s="450"/>
      <c r="AH69" s="450"/>
      <c r="AI69" s="450"/>
      <c r="AJ69" s="450"/>
      <c r="AK69" s="450">
        <v>39</v>
      </c>
      <c r="AL69" s="450"/>
      <c r="AM69" s="450"/>
      <c r="AN69" s="450"/>
      <c r="AO69" s="450"/>
      <c r="AP69" s="450">
        <v>950</v>
      </c>
      <c r="AQ69" s="450"/>
      <c r="AR69" s="450"/>
      <c r="AS69" s="450"/>
      <c r="AT69" s="450"/>
      <c r="AU69" s="450" t="s">
        <v>203</v>
      </c>
      <c r="AV69" s="450"/>
      <c r="AW69" s="450"/>
      <c r="AX69" s="450"/>
      <c r="AY69" s="450"/>
      <c r="AZ69" s="565" t="s">
        <v>538</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341</v>
      </c>
      <c r="C70" s="420"/>
      <c r="D70" s="420"/>
      <c r="E70" s="420"/>
      <c r="F70" s="420"/>
      <c r="G70" s="420"/>
      <c r="H70" s="420"/>
      <c r="I70" s="420"/>
      <c r="J70" s="420"/>
      <c r="K70" s="420"/>
      <c r="L70" s="420"/>
      <c r="M70" s="420"/>
      <c r="N70" s="420"/>
      <c r="O70" s="420"/>
      <c r="P70" s="432"/>
      <c r="Q70" s="438">
        <v>395</v>
      </c>
      <c r="R70" s="450"/>
      <c r="S70" s="450"/>
      <c r="T70" s="450"/>
      <c r="U70" s="450"/>
      <c r="V70" s="450">
        <v>376</v>
      </c>
      <c r="W70" s="450"/>
      <c r="X70" s="450"/>
      <c r="Y70" s="450"/>
      <c r="Z70" s="450"/>
      <c r="AA70" s="450">
        <v>19</v>
      </c>
      <c r="AB70" s="450"/>
      <c r="AC70" s="450"/>
      <c r="AD70" s="450"/>
      <c r="AE70" s="450"/>
      <c r="AF70" s="450">
        <v>55</v>
      </c>
      <c r="AG70" s="450"/>
      <c r="AH70" s="450"/>
      <c r="AI70" s="450"/>
      <c r="AJ70" s="450"/>
      <c r="AK70" s="450">
        <v>288</v>
      </c>
      <c r="AL70" s="450"/>
      <c r="AM70" s="450"/>
      <c r="AN70" s="450"/>
      <c r="AO70" s="450"/>
      <c r="AP70" s="450">
        <v>4022</v>
      </c>
      <c r="AQ70" s="450"/>
      <c r="AR70" s="450"/>
      <c r="AS70" s="450"/>
      <c r="AT70" s="450"/>
      <c r="AU70" s="450">
        <v>3167</v>
      </c>
      <c r="AV70" s="450"/>
      <c r="AW70" s="450"/>
      <c r="AX70" s="450"/>
      <c r="AY70" s="450"/>
      <c r="AZ70" s="565" t="s">
        <v>538</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541</v>
      </c>
      <c r="C71" s="420"/>
      <c r="D71" s="420"/>
      <c r="E71" s="420"/>
      <c r="F71" s="420"/>
      <c r="G71" s="420"/>
      <c r="H71" s="420"/>
      <c r="I71" s="420"/>
      <c r="J71" s="420"/>
      <c r="K71" s="420"/>
      <c r="L71" s="420"/>
      <c r="M71" s="420"/>
      <c r="N71" s="420"/>
      <c r="O71" s="420"/>
      <c r="P71" s="432"/>
      <c r="Q71" s="438">
        <v>125</v>
      </c>
      <c r="R71" s="450"/>
      <c r="S71" s="450"/>
      <c r="T71" s="450"/>
      <c r="U71" s="450"/>
      <c r="V71" s="450">
        <v>103</v>
      </c>
      <c r="W71" s="450"/>
      <c r="X71" s="450"/>
      <c r="Y71" s="450"/>
      <c r="Z71" s="450"/>
      <c r="AA71" s="450">
        <v>22</v>
      </c>
      <c r="AB71" s="450"/>
      <c r="AC71" s="450"/>
      <c r="AD71" s="450"/>
      <c r="AE71" s="450"/>
      <c r="AF71" s="450">
        <v>18</v>
      </c>
      <c r="AG71" s="450"/>
      <c r="AH71" s="450"/>
      <c r="AI71" s="450"/>
      <c r="AJ71" s="450"/>
      <c r="AK71" s="450">
        <v>106</v>
      </c>
      <c r="AL71" s="450"/>
      <c r="AM71" s="450"/>
      <c r="AN71" s="450"/>
      <c r="AO71" s="450"/>
      <c r="AP71" s="450">
        <v>593</v>
      </c>
      <c r="AQ71" s="450"/>
      <c r="AR71" s="450"/>
      <c r="AS71" s="450"/>
      <c r="AT71" s="450"/>
      <c r="AU71" s="450">
        <v>322</v>
      </c>
      <c r="AV71" s="450"/>
      <c r="AW71" s="450"/>
      <c r="AX71" s="450"/>
      <c r="AY71" s="450"/>
      <c r="AZ71" s="565" t="s">
        <v>538</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398</v>
      </c>
      <c r="C72" s="420"/>
      <c r="D72" s="420"/>
      <c r="E72" s="420"/>
      <c r="F72" s="420"/>
      <c r="G72" s="420"/>
      <c r="H72" s="420"/>
      <c r="I72" s="420"/>
      <c r="J72" s="420"/>
      <c r="K72" s="420"/>
      <c r="L72" s="420"/>
      <c r="M72" s="420"/>
      <c r="N72" s="420"/>
      <c r="O72" s="420"/>
      <c r="P72" s="432"/>
      <c r="Q72" s="438">
        <v>102</v>
      </c>
      <c r="R72" s="450"/>
      <c r="S72" s="450"/>
      <c r="T72" s="450"/>
      <c r="U72" s="450"/>
      <c r="V72" s="450">
        <v>85</v>
      </c>
      <c r="W72" s="450"/>
      <c r="X72" s="450"/>
      <c r="Y72" s="450"/>
      <c r="Z72" s="450"/>
      <c r="AA72" s="450">
        <v>16</v>
      </c>
      <c r="AB72" s="450"/>
      <c r="AC72" s="450"/>
      <c r="AD72" s="450"/>
      <c r="AE72" s="450"/>
      <c r="AF72" s="450">
        <v>16</v>
      </c>
      <c r="AG72" s="450"/>
      <c r="AH72" s="450"/>
      <c r="AI72" s="450"/>
      <c r="AJ72" s="450"/>
      <c r="AK72" s="450">
        <v>1</v>
      </c>
      <c r="AL72" s="450"/>
      <c r="AM72" s="450"/>
      <c r="AN72" s="450"/>
      <c r="AO72" s="450"/>
      <c r="AP72" s="450" t="s">
        <v>203</v>
      </c>
      <c r="AQ72" s="450"/>
      <c r="AR72" s="450"/>
      <c r="AS72" s="450"/>
      <c r="AT72" s="450"/>
      <c r="AU72" s="450" t="s">
        <v>203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534</v>
      </c>
      <c r="C73" s="420"/>
      <c r="D73" s="420"/>
      <c r="E73" s="420"/>
      <c r="F73" s="420"/>
      <c r="G73" s="420"/>
      <c r="H73" s="420"/>
      <c r="I73" s="420"/>
      <c r="J73" s="420"/>
      <c r="K73" s="420"/>
      <c r="L73" s="420"/>
      <c r="M73" s="420"/>
      <c r="N73" s="420"/>
      <c r="O73" s="420"/>
      <c r="P73" s="432"/>
      <c r="Q73" s="438">
        <v>6431</v>
      </c>
      <c r="R73" s="450"/>
      <c r="S73" s="450"/>
      <c r="T73" s="450"/>
      <c r="U73" s="450"/>
      <c r="V73" s="450">
        <v>6234</v>
      </c>
      <c r="W73" s="450"/>
      <c r="X73" s="450"/>
      <c r="Y73" s="450"/>
      <c r="Z73" s="450"/>
      <c r="AA73" s="450">
        <v>197</v>
      </c>
      <c r="AB73" s="450"/>
      <c r="AC73" s="450"/>
      <c r="AD73" s="450"/>
      <c r="AE73" s="450"/>
      <c r="AF73" s="450">
        <v>197</v>
      </c>
      <c r="AG73" s="450"/>
      <c r="AH73" s="450"/>
      <c r="AI73" s="450"/>
      <c r="AJ73" s="450"/>
      <c r="AK73" s="450" t="s">
        <v>203</v>
      </c>
      <c r="AL73" s="450"/>
      <c r="AM73" s="450"/>
      <c r="AN73" s="450"/>
      <c r="AO73" s="450"/>
      <c r="AP73" s="450" t="s">
        <v>203</v>
      </c>
      <c r="AQ73" s="450"/>
      <c r="AR73" s="450"/>
      <c r="AS73" s="450"/>
      <c r="AT73" s="450"/>
      <c r="AU73" s="450" t="s">
        <v>203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154</v>
      </c>
      <c r="C74" s="420"/>
      <c r="D74" s="420"/>
      <c r="E74" s="420"/>
      <c r="F74" s="420"/>
      <c r="G74" s="420"/>
      <c r="H74" s="420"/>
      <c r="I74" s="420"/>
      <c r="J74" s="420"/>
      <c r="K74" s="420"/>
      <c r="L74" s="420"/>
      <c r="M74" s="420"/>
      <c r="N74" s="420"/>
      <c r="O74" s="420"/>
      <c r="P74" s="432"/>
      <c r="Q74" s="438">
        <v>1103</v>
      </c>
      <c r="R74" s="450"/>
      <c r="S74" s="450"/>
      <c r="T74" s="450"/>
      <c r="U74" s="450"/>
      <c r="V74" s="450">
        <v>1100</v>
      </c>
      <c r="W74" s="450"/>
      <c r="X74" s="450"/>
      <c r="Y74" s="450"/>
      <c r="Z74" s="450"/>
      <c r="AA74" s="450">
        <v>3</v>
      </c>
      <c r="AB74" s="450"/>
      <c r="AC74" s="450"/>
      <c r="AD74" s="450"/>
      <c r="AE74" s="450"/>
      <c r="AF74" s="450">
        <v>3</v>
      </c>
      <c r="AG74" s="450"/>
      <c r="AH74" s="450"/>
      <c r="AI74" s="450"/>
      <c r="AJ74" s="450"/>
      <c r="AK74" s="450" t="s">
        <v>203</v>
      </c>
      <c r="AL74" s="450"/>
      <c r="AM74" s="450"/>
      <c r="AN74" s="450"/>
      <c r="AO74" s="450"/>
      <c r="AP74" s="450" t="s">
        <v>203</v>
      </c>
      <c r="AQ74" s="450"/>
      <c r="AR74" s="450"/>
      <c r="AS74" s="450"/>
      <c r="AT74" s="450"/>
      <c r="AU74" s="450" t="s">
        <v>203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535</v>
      </c>
      <c r="C75" s="420"/>
      <c r="D75" s="420"/>
      <c r="E75" s="420"/>
      <c r="F75" s="420"/>
      <c r="G75" s="420"/>
      <c r="H75" s="420"/>
      <c r="I75" s="420"/>
      <c r="J75" s="420"/>
      <c r="K75" s="420"/>
      <c r="L75" s="420"/>
      <c r="M75" s="420"/>
      <c r="N75" s="420"/>
      <c r="O75" s="420"/>
      <c r="P75" s="432"/>
      <c r="Q75" s="444">
        <v>83</v>
      </c>
      <c r="R75" s="456"/>
      <c r="S75" s="456"/>
      <c r="T75" s="456"/>
      <c r="U75" s="460"/>
      <c r="V75" s="461">
        <v>69</v>
      </c>
      <c r="W75" s="456"/>
      <c r="X75" s="456"/>
      <c r="Y75" s="456"/>
      <c r="Z75" s="460"/>
      <c r="AA75" s="461">
        <v>14</v>
      </c>
      <c r="AB75" s="456"/>
      <c r="AC75" s="456"/>
      <c r="AD75" s="456"/>
      <c r="AE75" s="460"/>
      <c r="AF75" s="461">
        <v>14</v>
      </c>
      <c r="AG75" s="456"/>
      <c r="AH75" s="456"/>
      <c r="AI75" s="456"/>
      <c r="AJ75" s="460"/>
      <c r="AK75" s="461" t="s">
        <v>203</v>
      </c>
      <c r="AL75" s="456"/>
      <c r="AM75" s="456"/>
      <c r="AN75" s="456"/>
      <c r="AO75" s="460"/>
      <c r="AP75" s="461" t="s">
        <v>203</v>
      </c>
      <c r="AQ75" s="456"/>
      <c r="AR75" s="456"/>
      <c r="AS75" s="456"/>
      <c r="AT75" s="460"/>
      <c r="AU75" s="461" t="s">
        <v>203</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536</v>
      </c>
      <c r="C76" s="420"/>
      <c r="D76" s="420"/>
      <c r="E76" s="420"/>
      <c r="F76" s="420"/>
      <c r="G76" s="420"/>
      <c r="H76" s="420"/>
      <c r="I76" s="420"/>
      <c r="J76" s="420"/>
      <c r="K76" s="420"/>
      <c r="L76" s="420"/>
      <c r="M76" s="420"/>
      <c r="N76" s="420"/>
      <c r="O76" s="420"/>
      <c r="P76" s="432"/>
      <c r="Q76" s="444">
        <v>406</v>
      </c>
      <c r="R76" s="456"/>
      <c r="S76" s="456"/>
      <c r="T76" s="456"/>
      <c r="U76" s="460"/>
      <c r="V76" s="461">
        <v>324</v>
      </c>
      <c r="W76" s="456"/>
      <c r="X76" s="456"/>
      <c r="Y76" s="456"/>
      <c r="Z76" s="460"/>
      <c r="AA76" s="461">
        <v>82</v>
      </c>
      <c r="AB76" s="456"/>
      <c r="AC76" s="456"/>
      <c r="AD76" s="456"/>
      <c r="AE76" s="460"/>
      <c r="AF76" s="461">
        <v>82</v>
      </c>
      <c r="AG76" s="456"/>
      <c r="AH76" s="456"/>
      <c r="AI76" s="456"/>
      <c r="AJ76" s="460"/>
      <c r="AK76" s="461" t="s">
        <v>203</v>
      </c>
      <c r="AL76" s="456"/>
      <c r="AM76" s="456"/>
      <c r="AN76" s="456"/>
      <c r="AO76" s="460"/>
      <c r="AP76" s="461" t="s">
        <v>203</v>
      </c>
      <c r="AQ76" s="456"/>
      <c r="AR76" s="456"/>
      <c r="AS76" s="456"/>
      <c r="AT76" s="460"/>
      <c r="AU76" s="461" t="s">
        <v>203</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358</v>
      </c>
      <c r="C77" s="420"/>
      <c r="D77" s="420"/>
      <c r="E77" s="420"/>
      <c r="F77" s="420"/>
      <c r="G77" s="420"/>
      <c r="H77" s="420"/>
      <c r="I77" s="420"/>
      <c r="J77" s="420"/>
      <c r="K77" s="420"/>
      <c r="L77" s="420"/>
      <c r="M77" s="420"/>
      <c r="N77" s="420"/>
      <c r="O77" s="420"/>
      <c r="P77" s="432"/>
      <c r="Q77" s="444">
        <v>161934</v>
      </c>
      <c r="R77" s="456"/>
      <c r="S77" s="456"/>
      <c r="T77" s="456"/>
      <c r="U77" s="460"/>
      <c r="V77" s="461">
        <v>158460</v>
      </c>
      <c r="W77" s="456"/>
      <c r="X77" s="456"/>
      <c r="Y77" s="456"/>
      <c r="Z77" s="460"/>
      <c r="AA77" s="461">
        <v>3473</v>
      </c>
      <c r="AB77" s="456"/>
      <c r="AC77" s="456"/>
      <c r="AD77" s="456"/>
      <c r="AE77" s="460"/>
      <c r="AF77" s="461">
        <v>3473</v>
      </c>
      <c r="AG77" s="456"/>
      <c r="AH77" s="456"/>
      <c r="AI77" s="456"/>
      <c r="AJ77" s="460"/>
      <c r="AK77" s="461">
        <v>1726</v>
      </c>
      <c r="AL77" s="456"/>
      <c r="AM77" s="456"/>
      <c r="AN77" s="456"/>
      <c r="AO77" s="460"/>
      <c r="AP77" s="461" t="s">
        <v>203</v>
      </c>
      <c r="AQ77" s="456"/>
      <c r="AR77" s="456"/>
      <c r="AS77" s="456"/>
      <c r="AT77" s="460"/>
      <c r="AU77" s="461" t="s">
        <v>203</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537</v>
      </c>
      <c r="C78" s="420"/>
      <c r="D78" s="420"/>
      <c r="E78" s="420"/>
      <c r="F78" s="420"/>
      <c r="G78" s="420"/>
      <c r="H78" s="420"/>
      <c r="I78" s="420"/>
      <c r="J78" s="420"/>
      <c r="K78" s="420"/>
      <c r="L78" s="420"/>
      <c r="M78" s="420"/>
      <c r="N78" s="420"/>
      <c r="O78" s="420"/>
      <c r="P78" s="432"/>
      <c r="Q78" s="438">
        <v>5141</v>
      </c>
      <c r="R78" s="450"/>
      <c r="S78" s="450"/>
      <c r="T78" s="450"/>
      <c r="U78" s="450"/>
      <c r="V78" s="450">
        <v>5573</v>
      </c>
      <c r="W78" s="450"/>
      <c r="X78" s="450"/>
      <c r="Y78" s="450"/>
      <c r="Z78" s="450"/>
      <c r="AA78" s="450">
        <v>-432</v>
      </c>
      <c r="AB78" s="450"/>
      <c r="AC78" s="450"/>
      <c r="AD78" s="450"/>
      <c r="AE78" s="450"/>
      <c r="AF78" s="450">
        <v>736</v>
      </c>
      <c r="AG78" s="450"/>
      <c r="AH78" s="450"/>
      <c r="AI78" s="450"/>
      <c r="AJ78" s="450"/>
      <c r="AK78" s="450" t="s">
        <v>203</v>
      </c>
      <c r="AL78" s="450"/>
      <c r="AM78" s="450"/>
      <c r="AN78" s="450"/>
      <c r="AO78" s="450"/>
      <c r="AP78" s="450">
        <v>1722</v>
      </c>
      <c r="AQ78" s="450"/>
      <c r="AR78" s="450"/>
      <c r="AS78" s="450"/>
      <c r="AT78" s="450"/>
      <c r="AU78" s="450">
        <v>118</v>
      </c>
      <c r="AV78" s="450"/>
      <c r="AW78" s="450"/>
      <c r="AX78" s="450"/>
      <c r="AY78" s="450"/>
      <c r="AZ78" s="565" t="s">
        <v>538</v>
      </c>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4606</v>
      </c>
      <c r="AG88" s="452"/>
      <c r="AH88" s="452"/>
      <c r="AI88" s="452"/>
      <c r="AJ88" s="452"/>
      <c r="AK88" s="455"/>
      <c r="AL88" s="455"/>
      <c r="AM88" s="455"/>
      <c r="AN88" s="455"/>
      <c r="AO88" s="455"/>
      <c r="AP88" s="452">
        <v>7932</v>
      </c>
      <c r="AQ88" s="452"/>
      <c r="AR88" s="452"/>
      <c r="AS88" s="452"/>
      <c r="AT88" s="452"/>
      <c r="AU88" s="452">
        <v>4130</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76</v>
      </c>
      <c r="CS102" s="604"/>
      <c r="CT102" s="604"/>
      <c r="CU102" s="604"/>
      <c r="CV102" s="697"/>
      <c r="CW102" s="696">
        <v>1</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391</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391</v>
      </c>
      <c r="CB109" s="406"/>
      <c r="CC109" s="406"/>
      <c r="CD109" s="406"/>
      <c r="CE109" s="469"/>
      <c r="CF109" s="655" t="s">
        <v>476</v>
      </c>
      <c r="CG109" s="655"/>
      <c r="CH109" s="655"/>
      <c r="CI109" s="655"/>
      <c r="CJ109" s="655"/>
      <c r="CK109" s="480" t="s">
        <v>103</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391</v>
      </c>
      <c r="DR109" s="406"/>
      <c r="DS109" s="406"/>
      <c r="DT109" s="406"/>
      <c r="DU109" s="469"/>
      <c r="DV109" s="480" t="s">
        <v>476</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1186708</v>
      </c>
      <c r="AB110" s="487"/>
      <c r="AC110" s="487"/>
      <c r="AD110" s="487"/>
      <c r="AE110" s="498"/>
      <c r="AF110" s="514">
        <v>1324490</v>
      </c>
      <c r="AG110" s="487"/>
      <c r="AH110" s="487"/>
      <c r="AI110" s="487"/>
      <c r="AJ110" s="498"/>
      <c r="AK110" s="514">
        <v>1328259</v>
      </c>
      <c r="AL110" s="487"/>
      <c r="AM110" s="487"/>
      <c r="AN110" s="487"/>
      <c r="AO110" s="498"/>
      <c r="AP110" s="538">
        <v>24</v>
      </c>
      <c r="AQ110" s="546"/>
      <c r="AR110" s="546"/>
      <c r="AS110" s="546"/>
      <c r="AT110" s="556"/>
      <c r="AU110" s="568" t="s">
        <v>125</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12220682</v>
      </c>
      <c r="BR110" s="640"/>
      <c r="BS110" s="640"/>
      <c r="BT110" s="640"/>
      <c r="BU110" s="640"/>
      <c r="BV110" s="640">
        <v>11864089</v>
      </c>
      <c r="BW110" s="640"/>
      <c r="BX110" s="640"/>
      <c r="BY110" s="640"/>
      <c r="BZ110" s="640"/>
      <c r="CA110" s="640">
        <v>11472560</v>
      </c>
      <c r="CB110" s="640"/>
      <c r="CC110" s="640"/>
      <c r="CD110" s="640"/>
      <c r="CE110" s="640"/>
      <c r="CF110" s="656">
        <v>207.5</v>
      </c>
      <c r="CG110" s="660"/>
      <c r="CH110" s="660"/>
      <c r="CI110" s="660"/>
      <c r="CJ110" s="660"/>
      <c r="CK110" s="672" t="s">
        <v>388</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203</v>
      </c>
      <c r="DH110" s="640"/>
      <c r="DI110" s="640"/>
      <c r="DJ110" s="640"/>
      <c r="DK110" s="640"/>
      <c r="DL110" s="640" t="s">
        <v>203</v>
      </c>
      <c r="DM110" s="640"/>
      <c r="DN110" s="640"/>
      <c r="DO110" s="640"/>
      <c r="DP110" s="640"/>
      <c r="DQ110" s="640" t="s">
        <v>203</v>
      </c>
      <c r="DR110" s="640"/>
      <c r="DS110" s="640"/>
      <c r="DT110" s="640"/>
      <c r="DU110" s="640"/>
      <c r="DV110" s="712" t="s">
        <v>203</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t="s">
        <v>203</v>
      </c>
      <c r="BR111" s="641"/>
      <c r="BS111" s="641"/>
      <c r="BT111" s="641"/>
      <c r="BU111" s="641"/>
      <c r="BV111" s="641" t="s">
        <v>203</v>
      </c>
      <c r="BW111" s="641"/>
      <c r="BX111" s="641"/>
      <c r="BY111" s="641"/>
      <c r="BZ111" s="641"/>
      <c r="CA111" s="641" t="s">
        <v>203</v>
      </c>
      <c r="CB111" s="641"/>
      <c r="CC111" s="641"/>
      <c r="CD111" s="641"/>
      <c r="CE111" s="641"/>
      <c r="CF111" s="657" t="s">
        <v>203</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160</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1077824</v>
      </c>
      <c r="BR112" s="641"/>
      <c r="BS112" s="641"/>
      <c r="BT112" s="641"/>
      <c r="BU112" s="641"/>
      <c r="BV112" s="641">
        <v>1033874</v>
      </c>
      <c r="BW112" s="641"/>
      <c r="BX112" s="641"/>
      <c r="BY112" s="641"/>
      <c r="BZ112" s="641"/>
      <c r="CA112" s="641">
        <v>1081452</v>
      </c>
      <c r="CB112" s="641"/>
      <c r="CC112" s="641"/>
      <c r="CD112" s="641"/>
      <c r="CE112" s="641"/>
      <c r="CF112" s="657">
        <v>19.600000000000001</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93264</v>
      </c>
      <c r="AB113" s="446"/>
      <c r="AC113" s="446"/>
      <c r="AD113" s="446"/>
      <c r="AE113" s="499"/>
      <c r="AF113" s="515">
        <v>100703</v>
      </c>
      <c r="AG113" s="446"/>
      <c r="AH113" s="446"/>
      <c r="AI113" s="446"/>
      <c r="AJ113" s="499"/>
      <c r="AK113" s="515">
        <v>101351</v>
      </c>
      <c r="AL113" s="446"/>
      <c r="AM113" s="446"/>
      <c r="AN113" s="446"/>
      <c r="AO113" s="499"/>
      <c r="AP113" s="539">
        <v>1.8</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4431762</v>
      </c>
      <c r="BR113" s="641"/>
      <c r="BS113" s="641"/>
      <c r="BT113" s="641"/>
      <c r="BU113" s="641"/>
      <c r="BV113" s="641">
        <v>4306896</v>
      </c>
      <c r="BW113" s="641"/>
      <c r="BX113" s="641"/>
      <c r="BY113" s="641"/>
      <c r="BZ113" s="641"/>
      <c r="CA113" s="641">
        <v>4129416</v>
      </c>
      <c r="CB113" s="641"/>
      <c r="CC113" s="641"/>
      <c r="CD113" s="641"/>
      <c r="CE113" s="641"/>
      <c r="CF113" s="657">
        <v>74.7</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265168</v>
      </c>
      <c r="AB114" s="446"/>
      <c r="AC114" s="446"/>
      <c r="AD114" s="446"/>
      <c r="AE114" s="499"/>
      <c r="AF114" s="515">
        <v>282778</v>
      </c>
      <c r="AG114" s="446"/>
      <c r="AH114" s="446"/>
      <c r="AI114" s="446"/>
      <c r="AJ114" s="499"/>
      <c r="AK114" s="515">
        <v>318687</v>
      </c>
      <c r="AL114" s="446"/>
      <c r="AM114" s="446"/>
      <c r="AN114" s="446"/>
      <c r="AO114" s="499"/>
      <c r="AP114" s="539">
        <v>5.8</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1653477</v>
      </c>
      <c r="BR114" s="641"/>
      <c r="BS114" s="641"/>
      <c r="BT114" s="641"/>
      <c r="BU114" s="641"/>
      <c r="BV114" s="641">
        <v>1640854</v>
      </c>
      <c r="BW114" s="641"/>
      <c r="BX114" s="641"/>
      <c r="BY114" s="641"/>
      <c r="BZ114" s="641"/>
      <c r="CA114" s="641">
        <v>1602757</v>
      </c>
      <c r="CB114" s="641"/>
      <c r="CC114" s="641"/>
      <c r="CD114" s="641"/>
      <c r="CE114" s="641"/>
      <c r="CF114" s="657">
        <v>29</v>
      </c>
      <c r="CG114" s="661"/>
      <c r="CH114" s="661"/>
      <c r="CI114" s="661"/>
      <c r="CJ114" s="661"/>
      <c r="CK114" s="673"/>
      <c r="CL114" s="413"/>
      <c r="CM114" s="425" t="s">
        <v>156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203</v>
      </c>
      <c r="AB115" s="446"/>
      <c r="AC115" s="446"/>
      <c r="AD115" s="446"/>
      <c r="AE115" s="499"/>
      <c r="AF115" s="515" t="s">
        <v>203</v>
      </c>
      <c r="AG115" s="446"/>
      <c r="AH115" s="446"/>
      <c r="AI115" s="446"/>
      <c r="AJ115" s="499"/>
      <c r="AK115" s="515" t="s">
        <v>203</v>
      </c>
      <c r="AL115" s="446"/>
      <c r="AM115" s="446"/>
      <c r="AN115" s="446"/>
      <c r="AO115" s="499"/>
      <c r="AP115" s="539" t="s">
        <v>203</v>
      </c>
      <c r="AQ115" s="547"/>
      <c r="AR115" s="547"/>
      <c r="AS115" s="547"/>
      <c r="AT115" s="557"/>
      <c r="AU115" s="569"/>
      <c r="AV115" s="578"/>
      <c r="AW115" s="578"/>
      <c r="AX115" s="578"/>
      <c r="AY115" s="578"/>
      <c r="AZ115" s="425" t="s">
        <v>345</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t="s">
        <v>203</v>
      </c>
      <c r="CB115" s="641"/>
      <c r="CC115" s="641"/>
      <c r="CD115" s="641"/>
      <c r="CE115" s="641"/>
      <c r="CF115" s="657" t="s">
        <v>203</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1545140</v>
      </c>
      <c r="AB117" s="488"/>
      <c r="AC117" s="488"/>
      <c r="AD117" s="488"/>
      <c r="AE117" s="500"/>
      <c r="AF117" s="516">
        <v>1707971</v>
      </c>
      <c r="AG117" s="488"/>
      <c r="AH117" s="488"/>
      <c r="AI117" s="488"/>
      <c r="AJ117" s="500"/>
      <c r="AK117" s="516">
        <v>1748297</v>
      </c>
      <c r="AL117" s="488"/>
      <c r="AM117" s="488"/>
      <c r="AN117" s="488"/>
      <c r="AO117" s="500"/>
      <c r="AP117" s="540"/>
      <c r="AQ117" s="548"/>
      <c r="AR117" s="548"/>
      <c r="AS117" s="548"/>
      <c r="AT117" s="558"/>
      <c r="AU117" s="569"/>
      <c r="AV117" s="578"/>
      <c r="AW117" s="578"/>
      <c r="AX117" s="578"/>
      <c r="AY117" s="578"/>
      <c r="AZ117" s="426" t="s">
        <v>362</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103</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391</v>
      </c>
      <c r="AL118" s="406"/>
      <c r="AM118" s="406"/>
      <c r="AN118" s="406"/>
      <c r="AO118" s="469"/>
      <c r="AP118" s="480" t="s">
        <v>476</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388</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172</v>
      </c>
      <c r="BP119" s="629"/>
      <c r="BQ119" s="634">
        <v>19383745</v>
      </c>
      <c r="BR119" s="642"/>
      <c r="BS119" s="642"/>
      <c r="BT119" s="642"/>
      <c r="BU119" s="642"/>
      <c r="BV119" s="642">
        <v>18845713</v>
      </c>
      <c r="BW119" s="642"/>
      <c r="BX119" s="642"/>
      <c r="BY119" s="642"/>
      <c r="BZ119" s="642"/>
      <c r="CA119" s="642">
        <v>18286185</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480</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3085964</v>
      </c>
      <c r="BR120" s="640"/>
      <c r="BS120" s="640"/>
      <c r="BT120" s="640"/>
      <c r="BU120" s="640"/>
      <c r="BV120" s="640">
        <v>3596067</v>
      </c>
      <c r="BW120" s="640"/>
      <c r="BX120" s="640"/>
      <c r="BY120" s="640"/>
      <c r="BZ120" s="640"/>
      <c r="CA120" s="640">
        <v>4208579</v>
      </c>
      <c r="CB120" s="640"/>
      <c r="CC120" s="640"/>
      <c r="CD120" s="640"/>
      <c r="CE120" s="640"/>
      <c r="CF120" s="656">
        <v>76.099999999999994</v>
      </c>
      <c r="CG120" s="660"/>
      <c r="CH120" s="660"/>
      <c r="CI120" s="660"/>
      <c r="CJ120" s="660"/>
      <c r="CK120" s="675" t="s">
        <v>269</v>
      </c>
      <c r="CL120" s="685"/>
      <c r="CM120" s="685"/>
      <c r="CN120" s="685"/>
      <c r="CO120" s="688"/>
      <c r="CP120" s="692" t="s">
        <v>158</v>
      </c>
      <c r="CQ120" s="695"/>
      <c r="CR120" s="695"/>
      <c r="CS120" s="695"/>
      <c r="CT120" s="695"/>
      <c r="CU120" s="695"/>
      <c r="CV120" s="695"/>
      <c r="CW120" s="695"/>
      <c r="CX120" s="695"/>
      <c r="CY120" s="695"/>
      <c r="CZ120" s="695"/>
      <c r="DA120" s="695"/>
      <c r="DB120" s="695"/>
      <c r="DC120" s="695"/>
      <c r="DD120" s="695"/>
      <c r="DE120" s="695"/>
      <c r="DF120" s="698"/>
      <c r="DG120" s="632">
        <v>597162</v>
      </c>
      <c r="DH120" s="640"/>
      <c r="DI120" s="640"/>
      <c r="DJ120" s="640"/>
      <c r="DK120" s="640"/>
      <c r="DL120" s="640">
        <v>583865</v>
      </c>
      <c r="DM120" s="640"/>
      <c r="DN120" s="640"/>
      <c r="DO120" s="640"/>
      <c r="DP120" s="640"/>
      <c r="DQ120" s="640">
        <v>625698</v>
      </c>
      <c r="DR120" s="640"/>
      <c r="DS120" s="640"/>
      <c r="DT120" s="640"/>
      <c r="DU120" s="640"/>
      <c r="DV120" s="712">
        <v>11.3</v>
      </c>
      <c r="DW120" s="712"/>
      <c r="DX120" s="712"/>
      <c r="DY120" s="712"/>
      <c r="DZ120" s="721"/>
    </row>
    <row r="121" spans="1:130" s="365" customFormat="1" ht="26.25" customHeight="1">
      <c r="A121" s="390"/>
      <c r="B121" s="413"/>
      <c r="C121" s="426" t="s">
        <v>141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392</v>
      </c>
      <c r="BA121" s="378"/>
      <c r="BB121" s="378"/>
      <c r="BC121" s="378"/>
      <c r="BD121" s="378"/>
      <c r="BE121" s="378"/>
      <c r="BF121" s="378"/>
      <c r="BG121" s="378"/>
      <c r="BH121" s="378"/>
      <c r="BI121" s="378"/>
      <c r="BJ121" s="378"/>
      <c r="BK121" s="378"/>
      <c r="BL121" s="378"/>
      <c r="BM121" s="378"/>
      <c r="BN121" s="378"/>
      <c r="BO121" s="378"/>
      <c r="BP121" s="472"/>
      <c r="BQ121" s="633">
        <v>1189355</v>
      </c>
      <c r="BR121" s="641"/>
      <c r="BS121" s="641"/>
      <c r="BT121" s="641"/>
      <c r="BU121" s="641"/>
      <c r="BV121" s="641">
        <v>1116111</v>
      </c>
      <c r="BW121" s="641"/>
      <c r="BX121" s="641"/>
      <c r="BY121" s="641"/>
      <c r="BZ121" s="641"/>
      <c r="CA121" s="641">
        <v>1002738</v>
      </c>
      <c r="CB121" s="641"/>
      <c r="CC121" s="641"/>
      <c r="CD121" s="641"/>
      <c r="CE121" s="641"/>
      <c r="CF121" s="657">
        <v>18.100000000000001</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421717</v>
      </c>
      <c r="DH121" s="641"/>
      <c r="DI121" s="641"/>
      <c r="DJ121" s="641"/>
      <c r="DK121" s="641"/>
      <c r="DL121" s="641">
        <v>396245</v>
      </c>
      <c r="DM121" s="641"/>
      <c r="DN121" s="641"/>
      <c r="DO121" s="641"/>
      <c r="DP121" s="641"/>
      <c r="DQ121" s="641">
        <v>391419</v>
      </c>
      <c r="DR121" s="641"/>
      <c r="DS121" s="641"/>
      <c r="DT121" s="641"/>
      <c r="DU121" s="641"/>
      <c r="DV121" s="713">
        <v>7.1</v>
      </c>
      <c r="DW121" s="713"/>
      <c r="DX121" s="713"/>
      <c r="DY121" s="713"/>
      <c r="DZ121" s="722"/>
    </row>
    <row r="122" spans="1:130" s="365" customFormat="1" ht="26.25" customHeight="1">
      <c r="A122" s="390"/>
      <c r="B122" s="413"/>
      <c r="C122" s="425" t="s">
        <v>156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489</v>
      </c>
      <c r="BA122" s="423"/>
      <c r="BB122" s="423"/>
      <c r="BC122" s="423"/>
      <c r="BD122" s="423"/>
      <c r="BE122" s="423"/>
      <c r="BF122" s="423"/>
      <c r="BG122" s="423"/>
      <c r="BH122" s="423"/>
      <c r="BI122" s="423"/>
      <c r="BJ122" s="423"/>
      <c r="BK122" s="423"/>
      <c r="BL122" s="423"/>
      <c r="BM122" s="423"/>
      <c r="BN122" s="423"/>
      <c r="BO122" s="423"/>
      <c r="BP122" s="473"/>
      <c r="BQ122" s="634">
        <v>11943715</v>
      </c>
      <c r="BR122" s="642"/>
      <c r="BS122" s="642"/>
      <c r="BT122" s="642"/>
      <c r="BU122" s="642"/>
      <c r="BV122" s="642">
        <v>11654235</v>
      </c>
      <c r="BW122" s="642"/>
      <c r="BX122" s="642"/>
      <c r="BY122" s="642"/>
      <c r="BZ122" s="642"/>
      <c r="CA122" s="642">
        <v>11355884</v>
      </c>
      <c r="CB122" s="642"/>
      <c r="CC122" s="642"/>
      <c r="CD122" s="642"/>
      <c r="CE122" s="642"/>
      <c r="CF122" s="658">
        <v>205.4</v>
      </c>
      <c r="CG122" s="662"/>
      <c r="CH122" s="662"/>
      <c r="CI122" s="662"/>
      <c r="CJ122" s="662"/>
      <c r="CK122" s="676"/>
      <c r="CL122" s="686"/>
      <c r="CM122" s="686"/>
      <c r="CN122" s="686"/>
      <c r="CO122" s="689"/>
      <c r="CP122" s="693" t="s">
        <v>463</v>
      </c>
      <c r="CQ122" s="403"/>
      <c r="CR122" s="403"/>
      <c r="CS122" s="403"/>
      <c r="CT122" s="403"/>
      <c r="CU122" s="403"/>
      <c r="CV122" s="403"/>
      <c r="CW122" s="403"/>
      <c r="CX122" s="403"/>
      <c r="CY122" s="403"/>
      <c r="CZ122" s="403"/>
      <c r="DA122" s="403"/>
      <c r="DB122" s="403"/>
      <c r="DC122" s="403"/>
      <c r="DD122" s="403"/>
      <c r="DE122" s="403"/>
      <c r="DF122" s="699"/>
      <c r="DG122" s="633">
        <v>58945</v>
      </c>
      <c r="DH122" s="641"/>
      <c r="DI122" s="641"/>
      <c r="DJ122" s="641"/>
      <c r="DK122" s="641"/>
      <c r="DL122" s="641">
        <v>53764</v>
      </c>
      <c r="DM122" s="641"/>
      <c r="DN122" s="641"/>
      <c r="DO122" s="641"/>
      <c r="DP122" s="641"/>
      <c r="DQ122" s="641">
        <v>64335</v>
      </c>
      <c r="DR122" s="641"/>
      <c r="DS122" s="641"/>
      <c r="DT122" s="641"/>
      <c r="DU122" s="641"/>
      <c r="DV122" s="713">
        <v>1.2</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223</v>
      </c>
      <c r="BP123" s="629"/>
      <c r="BQ123" s="635">
        <v>16219034</v>
      </c>
      <c r="BR123" s="643"/>
      <c r="BS123" s="643"/>
      <c r="BT123" s="643"/>
      <c r="BU123" s="643"/>
      <c r="BV123" s="643">
        <v>16366413</v>
      </c>
      <c r="BW123" s="643"/>
      <c r="BX123" s="643"/>
      <c r="BY123" s="643"/>
      <c r="BZ123" s="643"/>
      <c r="CA123" s="643">
        <v>16567201</v>
      </c>
      <c r="CB123" s="643"/>
      <c r="CC123" s="643"/>
      <c r="CD123" s="643"/>
      <c r="CE123" s="643"/>
      <c r="CF123" s="544"/>
      <c r="CG123" s="552"/>
      <c r="CH123" s="552"/>
      <c r="CI123" s="552"/>
      <c r="CJ123" s="669"/>
      <c r="CK123" s="676"/>
      <c r="CL123" s="686"/>
      <c r="CM123" s="686"/>
      <c r="CN123" s="686"/>
      <c r="CO123" s="689"/>
      <c r="CP123" s="693" t="s">
        <v>26</v>
      </c>
      <c r="CQ123" s="403"/>
      <c r="CR123" s="403"/>
      <c r="CS123" s="403"/>
      <c r="CT123" s="403"/>
      <c r="CU123" s="403"/>
      <c r="CV123" s="403"/>
      <c r="CW123" s="403"/>
      <c r="CX123" s="403"/>
      <c r="CY123" s="403"/>
      <c r="CZ123" s="403"/>
      <c r="DA123" s="403"/>
      <c r="DB123" s="403"/>
      <c r="DC123" s="403"/>
      <c r="DD123" s="403"/>
      <c r="DE123" s="403"/>
      <c r="DF123" s="699"/>
      <c r="DG123" s="482" t="s">
        <v>203</v>
      </c>
      <c r="DH123" s="446"/>
      <c r="DI123" s="446"/>
      <c r="DJ123" s="446"/>
      <c r="DK123" s="499"/>
      <c r="DL123" s="515" t="s">
        <v>203</v>
      </c>
      <c r="DM123" s="446"/>
      <c r="DN123" s="446"/>
      <c r="DO123" s="446"/>
      <c r="DP123" s="499"/>
      <c r="DQ123" s="515" t="s">
        <v>203</v>
      </c>
      <c r="DR123" s="446"/>
      <c r="DS123" s="446"/>
      <c r="DT123" s="446"/>
      <c r="DU123" s="499"/>
      <c r="DV123" s="539" t="s">
        <v>203</v>
      </c>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55.2</v>
      </c>
      <c r="BR124" s="644"/>
      <c r="BS124" s="644"/>
      <c r="BT124" s="644"/>
      <c r="BU124" s="644"/>
      <c r="BV124" s="644">
        <v>44.7</v>
      </c>
      <c r="BW124" s="644"/>
      <c r="BX124" s="644"/>
      <c r="BY124" s="644"/>
      <c r="BZ124" s="644"/>
      <c r="CA124" s="644">
        <v>31</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203</v>
      </c>
      <c r="DH124" s="489"/>
      <c r="DI124" s="489"/>
      <c r="DJ124" s="489"/>
      <c r="DK124" s="501"/>
      <c r="DL124" s="517" t="s">
        <v>203</v>
      </c>
      <c r="DM124" s="489"/>
      <c r="DN124" s="489"/>
      <c r="DO124" s="489"/>
      <c r="DP124" s="501"/>
      <c r="DQ124" s="517" t="s">
        <v>203</v>
      </c>
      <c r="DR124" s="489"/>
      <c r="DS124" s="489"/>
      <c r="DT124" s="489"/>
      <c r="DU124" s="501"/>
      <c r="DV124" s="714" t="s">
        <v>203</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203</v>
      </c>
      <c r="AB126" s="446"/>
      <c r="AC126" s="446"/>
      <c r="AD126" s="446"/>
      <c r="AE126" s="499"/>
      <c r="AF126" s="515" t="s">
        <v>203</v>
      </c>
      <c r="AG126" s="446"/>
      <c r="AH126" s="446"/>
      <c r="AI126" s="446"/>
      <c r="AJ126" s="499"/>
      <c r="AK126" s="515" t="s">
        <v>203</v>
      </c>
      <c r="AL126" s="446"/>
      <c r="AM126" s="446"/>
      <c r="AN126" s="446"/>
      <c r="AO126" s="499"/>
      <c r="AP126" s="539" t="s">
        <v>203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426</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203</v>
      </c>
      <c r="AB127" s="446"/>
      <c r="AC127" s="446"/>
      <c r="AD127" s="446"/>
      <c r="AE127" s="499"/>
      <c r="AF127" s="515" t="s">
        <v>203</v>
      </c>
      <c r="AG127" s="446"/>
      <c r="AH127" s="446"/>
      <c r="AI127" s="446"/>
      <c r="AJ127" s="499"/>
      <c r="AK127" s="515" t="s">
        <v>203</v>
      </c>
      <c r="AL127" s="446"/>
      <c r="AM127" s="446"/>
      <c r="AN127" s="446"/>
      <c r="AO127" s="499"/>
      <c r="AP127" s="539" t="s">
        <v>203</v>
      </c>
      <c r="AQ127" s="547"/>
      <c r="AR127" s="547"/>
      <c r="AS127" s="547"/>
      <c r="AT127" s="557"/>
      <c r="AU127" s="378"/>
      <c r="AV127" s="378"/>
      <c r="AW127" s="378"/>
      <c r="AX127" s="584" t="s">
        <v>495</v>
      </c>
      <c r="AY127" s="593"/>
      <c r="AZ127" s="593"/>
      <c r="BA127" s="593"/>
      <c r="BB127" s="593"/>
      <c r="BC127" s="593"/>
      <c r="BD127" s="593"/>
      <c r="BE127" s="610"/>
      <c r="BF127" s="612" t="s">
        <v>448</v>
      </c>
      <c r="BG127" s="593"/>
      <c r="BH127" s="593"/>
      <c r="BI127" s="593"/>
      <c r="BJ127" s="593"/>
      <c r="BK127" s="593"/>
      <c r="BL127" s="610"/>
      <c r="BM127" s="612" t="s">
        <v>427</v>
      </c>
      <c r="BN127" s="593"/>
      <c r="BO127" s="593"/>
      <c r="BP127" s="593"/>
      <c r="BQ127" s="593"/>
      <c r="BR127" s="593"/>
      <c r="BS127" s="610"/>
      <c r="BT127" s="612" t="s">
        <v>412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423</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t="s">
        <v>203</v>
      </c>
      <c r="DR127" s="641"/>
      <c r="DS127" s="641"/>
      <c r="DT127" s="641"/>
      <c r="DU127" s="641"/>
      <c r="DV127" s="713" t="s">
        <v>203</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84052</v>
      </c>
      <c r="AB128" s="487"/>
      <c r="AC128" s="487"/>
      <c r="AD128" s="487"/>
      <c r="AE128" s="498"/>
      <c r="AF128" s="514">
        <v>92271</v>
      </c>
      <c r="AG128" s="487"/>
      <c r="AH128" s="487"/>
      <c r="AI128" s="487"/>
      <c r="AJ128" s="498"/>
      <c r="AK128" s="514">
        <v>90385</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203</v>
      </c>
      <c r="BG128" s="617"/>
      <c r="BH128" s="617"/>
      <c r="BI128" s="617"/>
      <c r="BJ128" s="617"/>
      <c r="BK128" s="617"/>
      <c r="BL128" s="623"/>
      <c r="BM128" s="613">
        <v>14.18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6757669</v>
      </c>
      <c r="AB129" s="446"/>
      <c r="AC129" s="446"/>
      <c r="AD129" s="446"/>
      <c r="AE129" s="499"/>
      <c r="AF129" s="515">
        <v>6636667</v>
      </c>
      <c r="AG129" s="446"/>
      <c r="AH129" s="446"/>
      <c r="AI129" s="446"/>
      <c r="AJ129" s="499"/>
      <c r="AK129" s="515">
        <v>6619088</v>
      </c>
      <c r="AL129" s="446"/>
      <c r="AM129" s="446"/>
      <c r="AN129" s="446"/>
      <c r="AO129" s="499"/>
      <c r="AP129" s="542"/>
      <c r="AQ129" s="550"/>
      <c r="AR129" s="550"/>
      <c r="AS129" s="550"/>
      <c r="AT129" s="560"/>
      <c r="AU129" s="576"/>
      <c r="AV129" s="576"/>
      <c r="AW129" s="576"/>
      <c r="AX129" s="585" t="s">
        <v>124</v>
      </c>
      <c r="AY129" s="378"/>
      <c r="AZ129" s="378"/>
      <c r="BA129" s="378"/>
      <c r="BB129" s="378"/>
      <c r="BC129" s="378"/>
      <c r="BD129" s="378"/>
      <c r="BE129" s="472"/>
      <c r="BF129" s="614" t="s">
        <v>203</v>
      </c>
      <c r="BG129" s="618"/>
      <c r="BH129" s="618"/>
      <c r="BI129" s="618"/>
      <c r="BJ129" s="618"/>
      <c r="BK129" s="618"/>
      <c r="BL129" s="624"/>
      <c r="BM129" s="614">
        <v>19.18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1030073</v>
      </c>
      <c r="AB130" s="446"/>
      <c r="AC130" s="446"/>
      <c r="AD130" s="446"/>
      <c r="AE130" s="499"/>
      <c r="AF130" s="515">
        <v>1095854</v>
      </c>
      <c r="AG130" s="446"/>
      <c r="AH130" s="446"/>
      <c r="AI130" s="446"/>
      <c r="AJ130" s="499"/>
      <c r="AK130" s="515">
        <v>1091083</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5727596</v>
      </c>
      <c r="AB131" s="489"/>
      <c r="AC131" s="489"/>
      <c r="AD131" s="489"/>
      <c r="AE131" s="501"/>
      <c r="AF131" s="517">
        <v>5540813</v>
      </c>
      <c r="AG131" s="489"/>
      <c r="AH131" s="489"/>
      <c r="AI131" s="489"/>
      <c r="AJ131" s="501"/>
      <c r="AK131" s="517">
        <v>5528005</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v>31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7.5252339729999997</v>
      </c>
      <c r="AB132" s="490"/>
      <c r="AC132" s="490"/>
      <c r="AD132" s="490"/>
      <c r="AE132" s="502"/>
      <c r="AF132" s="518">
        <v>9.3821249699999996</v>
      </c>
      <c r="AG132" s="490"/>
      <c r="AH132" s="490"/>
      <c r="AI132" s="490"/>
      <c r="AJ132" s="502"/>
      <c r="AK132" s="518">
        <v>10.253771479999999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7.1</v>
      </c>
      <c r="AB133" s="491"/>
      <c r="AC133" s="491"/>
      <c r="AD133" s="491"/>
      <c r="AE133" s="503"/>
      <c r="AF133" s="486">
        <v>8.1</v>
      </c>
      <c r="AG133" s="491"/>
      <c r="AH133" s="491"/>
      <c r="AI133" s="491"/>
      <c r="AJ133" s="503"/>
      <c r="AK133" s="486">
        <v>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LmSilYzeKeyJdu9GH+/v40pkaL3XkaeNqmMiC0NoNhgtw6DIS0vBCx2zBdV7DaS9X6YRS46L2YLHr8MJld8cA==" saltValue="wNHxN05CifEJ3KgqZx+tL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107</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9Bgv6DURRG0Q6lu9IlMBKrFMLhFxMs8uhSQ6ZABIFvncZ1LBZIb2chG1gkl4CJ5EF0tmgqXNHpjEDiXVsCtRw==" saltValue="UmL0Cn3k5KcaHZQk4u03W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CVh2wga+0VfQMTMOxNnkERmBQP106lpO4E+oemQH7ok34qMQHjapVmg9q9AqYkua4WwJ8x6L5C/5ocyUh+jjg==" saltValue="35+pV/D4ZlLZHPt0w+VyF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94</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466</v>
      </c>
      <c r="AL9" s="757"/>
      <c r="AM9" s="757"/>
      <c r="AN9" s="774"/>
      <c r="AO9" s="787">
        <v>2202441</v>
      </c>
      <c r="AP9" s="787">
        <v>157362</v>
      </c>
      <c r="AQ9" s="810">
        <v>97843</v>
      </c>
      <c r="AR9" s="824">
        <v>60.8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58122</v>
      </c>
      <c r="AP10" s="788">
        <v>4153</v>
      </c>
      <c r="AQ10" s="811">
        <v>9606</v>
      </c>
      <c r="AR10" s="825">
        <v>-56.8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v>52741</v>
      </c>
      <c r="AP11" s="788">
        <v>3768</v>
      </c>
      <c r="AQ11" s="811">
        <v>1489</v>
      </c>
      <c r="AR11" s="825">
        <v>153.1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137</v>
      </c>
      <c r="AL12" s="757"/>
      <c r="AM12" s="757"/>
      <c r="AN12" s="774"/>
      <c r="AO12" s="788" t="s">
        <v>203</v>
      </c>
      <c r="AP12" s="788" t="s">
        <v>203</v>
      </c>
      <c r="AQ12" s="811">
        <v>32</v>
      </c>
      <c r="AR12" s="825" t="s">
        <v>203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86318</v>
      </c>
      <c r="AP13" s="788">
        <v>6167</v>
      </c>
      <c r="AQ13" s="811">
        <v>3914</v>
      </c>
      <c r="AR13" s="825">
        <v>57.6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9319</v>
      </c>
      <c r="AP14" s="788">
        <v>666</v>
      </c>
      <c r="AQ14" s="811">
        <v>2436</v>
      </c>
      <c r="AR14" s="825">
        <v>-72.7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-174128</v>
      </c>
      <c r="AP15" s="788">
        <v>-12441</v>
      </c>
      <c r="AQ15" s="811">
        <v>-5849</v>
      </c>
      <c r="AR15" s="825">
        <v>112.7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2234813</v>
      </c>
      <c r="AP16" s="788">
        <v>159675</v>
      </c>
      <c r="AQ16" s="811">
        <v>109470</v>
      </c>
      <c r="AR16" s="825">
        <v>45.9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191</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334</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15.58</v>
      </c>
      <c r="AP21" s="800">
        <v>10.17</v>
      </c>
      <c r="AQ21" s="813">
        <v>5.41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97.4</v>
      </c>
      <c r="AP22" s="801">
        <v>97.1</v>
      </c>
      <c r="AQ22" s="814">
        <v>0.3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64</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94</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512</v>
      </c>
      <c r="AL32" s="761"/>
      <c r="AM32" s="761"/>
      <c r="AN32" s="778"/>
      <c r="AO32" s="788">
        <v>1328259</v>
      </c>
      <c r="AP32" s="788">
        <v>94903</v>
      </c>
      <c r="AQ32" s="815">
        <v>69401</v>
      </c>
      <c r="AR32" s="825">
        <v>36.700000000000003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513</v>
      </c>
      <c r="AL33" s="761"/>
      <c r="AM33" s="761"/>
      <c r="AN33" s="778"/>
      <c r="AO33" s="788" t="s">
        <v>203</v>
      </c>
      <c r="AP33" s="788" t="s">
        <v>203</v>
      </c>
      <c r="AQ33" s="815" t="s">
        <v>203</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203</v>
      </c>
      <c r="AP34" s="788" t="s">
        <v>203</v>
      </c>
      <c r="AQ34" s="815">
        <v>9</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101351</v>
      </c>
      <c r="AP35" s="788">
        <v>7241</v>
      </c>
      <c r="AQ35" s="815">
        <v>18088</v>
      </c>
      <c r="AR35" s="825">
        <v>-60</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318687</v>
      </c>
      <c r="AP36" s="788">
        <v>22770</v>
      </c>
      <c r="AQ36" s="815">
        <v>3145</v>
      </c>
      <c r="AR36" s="825">
        <v>624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t="s">
        <v>203</v>
      </c>
      <c r="AP37" s="788" t="s">
        <v>203</v>
      </c>
      <c r="AQ37" s="815">
        <v>424</v>
      </c>
      <c r="AR37" s="825" t="s">
        <v>203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203</v>
      </c>
      <c r="AP38" s="792" t="s">
        <v>203</v>
      </c>
      <c r="AQ38" s="816">
        <v>3</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92</v>
      </c>
      <c r="AL39" s="762"/>
      <c r="AM39" s="762"/>
      <c r="AN39" s="779"/>
      <c r="AO39" s="788">
        <v>-90385</v>
      </c>
      <c r="AP39" s="788">
        <v>-6458</v>
      </c>
      <c r="AQ39" s="815">
        <v>-2976</v>
      </c>
      <c r="AR39" s="825">
        <v>117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-1091083</v>
      </c>
      <c r="AP40" s="788">
        <v>-77957</v>
      </c>
      <c r="AQ40" s="815">
        <v>-62148</v>
      </c>
      <c r="AR40" s="825">
        <v>25.4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566829</v>
      </c>
      <c r="AP41" s="788">
        <v>40499</v>
      </c>
      <c r="AQ41" s="815">
        <v>25946</v>
      </c>
      <c r="AR41" s="825">
        <v>56.1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94</v>
      </c>
      <c r="AN49" s="781" t="s">
        <v>449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520</v>
      </c>
      <c r="AQ50" s="818" t="s">
        <v>384</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1791804</v>
      </c>
      <c r="AN51" s="783">
        <v>113506</v>
      </c>
      <c r="AO51" s="795">
        <v>-29.7</v>
      </c>
      <c r="AP51" s="806">
        <v>132981</v>
      </c>
      <c r="AQ51" s="819">
        <v>58.7</v>
      </c>
      <c r="AR51" s="829">
        <v>-88.4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689552</v>
      </c>
      <c r="AN52" s="784">
        <v>43681</v>
      </c>
      <c r="AO52" s="796">
        <v>-69.099999999999994</v>
      </c>
      <c r="AP52" s="807">
        <v>56973</v>
      </c>
      <c r="AQ52" s="820">
        <v>9.1999999999999993</v>
      </c>
      <c r="AR52" s="830">
        <v>-78.3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482</v>
      </c>
      <c r="AL53" s="764"/>
      <c r="AM53" s="770">
        <v>1168281</v>
      </c>
      <c r="AN53" s="783">
        <v>76110</v>
      </c>
      <c r="AO53" s="795">
        <v>-32.9</v>
      </c>
      <c r="AP53" s="806">
        <v>128523</v>
      </c>
      <c r="AQ53" s="819">
        <v>-3.4</v>
      </c>
      <c r="AR53" s="829">
        <v>-29.5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810795</v>
      </c>
      <c r="AN54" s="784">
        <v>52821</v>
      </c>
      <c r="AO54" s="796">
        <v>20.9</v>
      </c>
      <c r="AP54" s="807">
        <v>56792</v>
      </c>
      <c r="AQ54" s="820">
        <v>-0.3</v>
      </c>
      <c r="AR54" s="830">
        <v>21.2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317</v>
      </c>
      <c r="AL55" s="764"/>
      <c r="AM55" s="770">
        <v>978842</v>
      </c>
      <c r="AN55" s="783">
        <v>65637</v>
      </c>
      <c r="AO55" s="795">
        <v>-13.8</v>
      </c>
      <c r="AP55" s="806">
        <v>92919</v>
      </c>
      <c r="AQ55" s="819">
        <v>-27.7</v>
      </c>
      <c r="AR55" s="829">
        <v>13.9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729353</v>
      </c>
      <c r="AN56" s="784">
        <v>48907</v>
      </c>
      <c r="AO56" s="796">
        <v>-7.4</v>
      </c>
      <c r="AP56" s="807">
        <v>54128</v>
      </c>
      <c r="AQ56" s="820">
        <v>-4.7</v>
      </c>
      <c r="AR56" s="830">
        <v>-2.7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142</v>
      </c>
      <c r="AL57" s="764"/>
      <c r="AM57" s="770">
        <v>1499083</v>
      </c>
      <c r="AN57" s="783">
        <v>103865</v>
      </c>
      <c r="AO57" s="795">
        <v>58.2</v>
      </c>
      <c r="AP57" s="806">
        <v>103663</v>
      </c>
      <c r="AQ57" s="819">
        <v>11.6</v>
      </c>
      <c r="AR57" s="829">
        <v>46.6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868554</v>
      </c>
      <c r="AN58" s="784">
        <v>60178</v>
      </c>
      <c r="AO58" s="796">
        <v>23</v>
      </c>
      <c r="AP58" s="807">
        <v>64346</v>
      </c>
      <c r="AQ58" s="820">
        <v>18.899999999999999</v>
      </c>
      <c r="AR58" s="830">
        <v>4.0999999999999996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1244899</v>
      </c>
      <c r="AN59" s="783">
        <v>88947</v>
      </c>
      <c r="AO59" s="795">
        <v>-14.4</v>
      </c>
      <c r="AP59" s="806">
        <v>92012</v>
      </c>
      <c r="AQ59" s="819">
        <v>-11.2</v>
      </c>
      <c r="AR59" s="829">
        <v>-3.2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727639</v>
      </c>
      <c r="AN60" s="784">
        <v>51989</v>
      </c>
      <c r="AO60" s="796">
        <v>-13.6</v>
      </c>
      <c r="AP60" s="807">
        <v>61382</v>
      </c>
      <c r="AQ60" s="820">
        <v>-4.5999999999999996</v>
      </c>
      <c r="AR60" s="830">
        <v>-9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415</v>
      </c>
      <c r="AL61" s="767"/>
      <c r="AM61" s="770">
        <v>1336582</v>
      </c>
      <c r="AN61" s="783">
        <v>89613</v>
      </c>
      <c r="AO61" s="795">
        <v>-6.5</v>
      </c>
      <c r="AP61" s="806">
        <v>110020</v>
      </c>
      <c r="AQ61" s="821">
        <v>5.6</v>
      </c>
      <c r="AR61" s="829">
        <v>-12.1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765179</v>
      </c>
      <c r="AN62" s="784">
        <v>51515</v>
      </c>
      <c r="AO62" s="796">
        <v>-9.1999999999999993</v>
      </c>
      <c r="AP62" s="807">
        <v>58724</v>
      </c>
      <c r="AQ62" s="820">
        <v>3.7</v>
      </c>
      <c r="AR62" s="830">
        <v>-12.9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09cYc9sK7n44xnCKarTYd3xXftj3av8Ws9rJNDF8h90QbQe4seT2Rvp32V8MMEV9BalagDCDqEvo1gJkGbmKA==" saltValue="fvSGuuYNtKlROW5N+HwJX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107</v>
      </c>
    </row>
    <row r="120" spans="125:125" ht="13.5" hidden="1" customHeight="1"/>
    <row r="121" spans="125:125" ht="13.5" hidden="1" customHeight="1">
      <c r="DU121" s="726"/>
    </row>
  </sheetData>
  <sheetProtection algorithmName="SHA-512" hashValue="u+fHda5QxqMGH2Nu0yZsaFjFvPWuUkveLDUK4Eqg81S/wYy+qciWF77kbcvnH/ut5Z2b5QJ48+rEBJ89moHdwA==" saltValue="nYXTR2ZdVl1aewODlKARg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107</v>
      </c>
    </row>
  </sheetData>
  <sheetProtection algorithmName="SHA-512" hashValue="yFXgl6tHVjQSMA8da5lb+HMiQ9lIrPv1nA4A9wkW7wIz88psEcv3qLYT4xWPBJGd1ylY5YPR7cReHhciMD39Ew==" saltValue="vhUgetm38Iks+DiQSz+z/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18</v>
      </c>
      <c r="F46" s="849" t="s">
        <v>3</v>
      </c>
      <c r="G46" s="853" t="s">
        <v>525</v>
      </c>
      <c r="H46" s="853" t="s">
        <v>526</v>
      </c>
      <c r="I46" s="853" t="s">
        <v>527</v>
      </c>
      <c r="J46" s="858" t="s">
        <v>255</v>
      </c>
    </row>
    <row r="47" spans="2:10" ht="57.75" customHeight="1">
      <c r="B47" s="838"/>
      <c r="C47" s="842" t="s">
        <v>4</v>
      </c>
      <c r="D47" s="842"/>
      <c r="E47" s="846"/>
      <c r="F47" s="850">
        <v>13.94</v>
      </c>
      <c r="G47" s="854">
        <v>9.3699999999999992</v>
      </c>
      <c r="H47" s="854">
        <v>11.24</v>
      </c>
      <c r="I47" s="854">
        <v>12.93</v>
      </c>
      <c r="J47" s="859">
        <v>14.68</v>
      </c>
    </row>
    <row r="48" spans="2:10" ht="57.75" customHeight="1">
      <c r="B48" s="839"/>
      <c r="C48" s="843" t="s">
        <v>10</v>
      </c>
      <c r="D48" s="843"/>
      <c r="E48" s="847"/>
      <c r="F48" s="851">
        <v>11.92</v>
      </c>
      <c r="G48" s="855">
        <v>11.92</v>
      </c>
      <c r="H48" s="855">
        <v>13.28</v>
      </c>
      <c r="I48" s="855">
        <v>10.93</v>
      </c>
      <c r="J48" s="860">
        <v>7.88</v>
      </c>
    </row>
    <row r="49" spans="2:10" ht="57.75" customHeight="1">
      <c r="B49" s="840"/>
      <c r="C49" s="844" t="s">
        <v>17</v>
      </c>
      <c r="D49" s="844"/>
      <c r="E49" s="848"/>
      <c r="F49" s="852">
        <v>0.78</v>
      </c>
      <c r="G49" s="856" t="s">
        <v>528</v>
      </c>
      <c r="H49" s="856">
        <v>4.1500000000000004</v>
      </c>
      <c r="I49" s="856" t="s">
        <v>510</v>
      </c>
      <c r="J49" s="861" t="s">
        <v>419</v>
      </c>
    </row>
    <row r="50" spans="2:10"/>
  </sheetData>
  <sheetProtection algorithmName="SHA-512" hashValue="gy+DWa7wQEN2Z73FfzkwQcT2A6w7d3S0memJhuWOmRWG/2boIpsHQ38fCkRHwdSBL7/PD0aFZUjLZxTn0y9+iw==" saltValue="a061w8+/Z1lyINEpe0o26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2025-02-19T00:50:08Z</dcterms:created>
  <dcterms:modified xsi:type="dcterms:W3CDTF">2025-03-13T11:36:58Z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2025-03-13T11:36:58Z</vt:filetime>
  </property>
</Properties>
</file>